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intado\Administrativo\2021\Licitações\PR 02584 - Manutenção Predial\Docs Processo\"/>
    </mc:Choice>
  </mc:AlternateContent>
  <xr:revisionPtr revIDLastSave="0" documentId="8_{28870B1B-2DFC-4773-A801-4F2EE9FFA72C}" xr6:coauthVersionLast="46" xr6:coauthVersionMax="46" xr10:uidLastSave="{00000000-0000-0000-0000-000000000000}"/>
  <bookViews>
    <workbookView xWindow="-120" yWindow="-120" windowWidth="29040" windowHeight="15840" xr2:uid="{F18EA707-5486-4A80-BE5C-983F679DFE7E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1" l="1"/>
  <c r="J4" i="1"/>
  <c r="H4" i="1"/>
  <c r="H7" i="1"/>
  <c r="I7" i="1" s="1"/>
  <c r="H10" i="1"/>
  <c r="G4" i="1"/>
  <c r="G5" i="1"/>
  <c r="H5" i="1" s="1"/>
  <c r="G6" i="1"/>
  <c r="H6" i="1" s="1"/>
  <c r="G7" i="1"/>
  <c r="G8" i="1"/>
  <c r="H8" i="1" s="1"/>
  <c r="G9" i="1"/>
  <c r="H9" i="1" s="1"/>
  <c r="G10" i="1"/>
  <c r="G11" i="1"/>
  <c r="H11" i="1" s="1"/>
  <c r="G12" i="1"/>
  <c r="H12" i="1" s="1"/>
  <c r="G13" i="1"/>
  <c r="H13" i="1" s="1"/>
  <c r="G3" i="1"/>
  <c r="H3" i="1" s="1"/>
  <c r="I4" i="1"/>
  <c r="I13" i="1" l="1"/>
  <c r="J13" i="1" s="1"/>
  <c r="L13" i="1" s="1"/>
  <c r="I12" i="1"/>
  <c r="J12" i="1"/>
  <c r="L12" i="1" s="1"/>
  <c r="I11" i="1"/>
  <c r="J11" i="1"/>
  <c r="L11" i="1" s="1"/>
  <c r="I10" i="1"/>
  <c r="J10" i="1" s="1"/>
  <c r="L10" i="1" s="1"/>
  <c r="I9" i="1"/>
  <c r="J9" i="1" s="1"/>
  <c r="L9" i="1" s="1"/>
  <c r="I8" i="1"/>
  <c r="J8" i="1" s="1"/>
  <c r="L8" i="1" s="1"/>
  <c r="J7" i="1"/>
  <c r="L7" i="1" s="1"/>
  <c r="I6" i="1"/>
  <c r="J6" i="1" s="1"/>
  <c r="L6" i="1" s="1"/>
  <c r="I5" i="1"/>
  <c r="J5" i="1"/>
  <c r="L5" i="1" s="1"/>
  <c r="I3" i="1"/>
  <c r="J3" i="1" s="1"/>
  <c r="L3" i="1" s="1"/>
  <c r="L14" i="1" l="1"/>
  <c r="L15" i="1" s="1"/>
</calcChain>
</file>

<file path=xl/sharedStrings.xml><?xml version="1.0" encoding="utf-8"?>
<sst xmlns="http://schemas.openxmlformats.org/spreadsheetml/2006/main" count="59" uniqueCount="39">
  <si>
    <t>ITEM</t>
  </si>
  <si>
    <t>CATEGORIA</t>
  </si>
  <si>
    <t>UNID.</t>
  </si>
  <si>
    <t>FONTE</t>
  </si>
  <si>
    <t>CÓDIGO SINAPI</t>
  </si>
  <si>
    <t>VALOR UNIT.</t>
  </si>
  <si>
    <t>ENCARGOS COMPL.</t>
  </si>
  <si>
    <t>VALOR UNIT. TOTAL</t>
  </si>
  <si>
    <t>VALOR UNIT. C/ BDI</t>
  </si>
  <si>
    <t>1.1</t>
  </si>
  <si>
    <t>Engenheiro Civil Pleno</t>
  </si>
  <si>
    <t>Hora</t>
  </si>
  <si>
    <t>SINAPI</t>
  </si>
  <si>
    <t>1.2</t>
  </si>
  <si>
    <t>Engenheiro Eletricista</t>
  </si>
  <si>
    <t>1.3</t>
  </si>
  <si>
    <t>1.4</t>
  </si>
  <si>
    <t>Arquiteto</t>
  </si>
  <si>
    <t>1.5</t>
  </si>
  <si>
    <t>Desenhista Detalhista com habilidade em CAD</t>
  </si>
  <si>
    <t>1.6</t>
  </si>
  <si>
    <t>1.7</t>
  </si>
  <si>
    <t>1.8</t>
  </si>
  <si>
    <t>1.9</t>
  </si>
  <si>
    <t>Serralheiro com habilidade em vidraçaria</t>
  </si>
  <si>
    <t>1.10</t>
  </si>
  <si>
    <t>Soldador</t>
  </si>
  <si>
    <t>1.11</t>
  </si>
  <si>
    <t>Operador de máquinas e equipamentos</t>
  </si>
  <si>
    <t>TOTAL ANUAL</t>
  </si>
  <si>
    <t>TOTAL MENSAL</t>
  </si>
  <si>
    <r>
      <t xml:space="preserve">Engenheiro Mecânico </t>
    </r>
    <r>
      <rPr>
        <sz val="11"/>
        <color theme="1"/>
        <rFont val="Calibri"/>
        <family val="2"/>
        <scheme val="minor"/>
      </rPr>
      <t>(1)</t>
    </r>
  </si>
  <si>
    <t xml:space="preserve">BDI </t>
  </si>
  <si>
    <t>QTDE ESTIMADA ANUAL</t>
  </si>
  <si>
    <t>TOTAL P/ CAT</t>
  </si>
  <si>
    <t>Técnico em Telefonia e Rede Lógica - Fibra Ótica (2)</t>
  </si>
  <si>
    <t>Técnico em Ediﬁcações com prática em orçamentação</t>
  </si>
  <si>
    <t>Técnico em Eletrônica (3)</t>
  </si>
  <si>
    <t>1.	Foi utilizado o Valor Unitário/Hora atribuído ao Engenheiro Eletricista.
2.	Foi utilizado o Valor Unitário/Hora atribuído ao Eletricista
3.	Foi utilizado o Valor Unitário/Hora atribuído ao Eletrotécnico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</si>
</sst>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4" fontId="3" fillId="0" borderId="1" xfId="1" applyFont="1" applyBorder="1" applyAlignment="1">
      <alignment vertical="center" wrapText="1"/>
    </xf>
    <xf numFmtId="44" fontId="0" fillId="0" borderId="2" xfId="0" applyNumberFormat="1" applyBorder="1" applyAlignment="1"/>
    <xf numFmtId="44" fontId="0" fillId="0" borderId="1" xfId="0" applyNumberFormat="1" applyBorder="1"/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FAD29-EDDB-4009-81FC-5347081A1821}">
  <dimension ref="A1:L18"/>
  <sheetViews>
    <sheetView tabSelected="1" workbookViewId="0">
      <selection activeCell="F18" sqref="F18"/>
    </sheetView>
  </sheetViews>
  <sheetFormatPr defaultRowHeight="15" x14ac:dyDescent="0.25"/>
  <cols>
    <col min="1" max="1" width="6.85546875" customWidth="1"/>
    <col min="2" max="2" width="46.5703125" customWidth="1"/>
    <col min="6" max="6" width="9.5703125" bestFit="1" customWidth="1"/>
    <col min="7" max="7" width="12.28515625" customWidth="1"/>
    <col min="8" max="9" width="12.5703125" customWidth="1"/>
    <col min="10" max="10" width="13.42578125" customWidth="1"/>
    <col min="11" max="11" width="11.42578125" customWidth="1"/>
    <col min="12" max="12" width="16.42578125" customWidth="1"/>
  </cols>
  <sheetData>
    <row r="1" spans="1:12" ht="30" x14ac:dyDescent="0.25">
      <c r="A1" s="1"/>
      <c r="B1" s="1"/>
      <c r="C1" s="1"/>
      <c r="D1" s="1"/>
      <c r="E1" s="11" t="s">
        <v>4</v>
      </c>
      <c r="F1" s="14" t="s">
        <v>5</v>
      </c>
      <c r="G1" s="2" t="s">
        <v>6</v>
      </c>
      <c r="H1" s="14" t="s">
        <v>7</v>
      </c>
      <c r="I1" s="2" t="s">
        <v>32</v>
      </c>
      <c r="J1" s="14" t="s">
        <v>8</v>
      </c>
      <c r="K1" s="12" t="s">
        <v>33</v>
      </c>
      <c r="L1" s="12" t="s">
        <v>34</v>
      </c>
    </row>
    <row r="2" spans="1:12" x14ac:dyDescent="0.25">
      <c r="A2" s="1" t="s">
        <v>0</v>
      </c>
      <c r="B2" s="2" t="s">
        <v>1</v>
      </c>
      <c r="C2" s="1" t="s">
        <v>2</v>
      </c>
      <c r="D2" s="1" t="s">
        <v>3</v>
      </c>
      <c r="E2" s="11"/>
      <c r="F2" s="14"/>
      <c r="G2" s="4">
        <v>1.1383000000000001</v>
      </c>
      <c r="H2" s="14"/>
      <c r="I2" s="4">
        <v>0.28820000000000001</v>
      </c>
      <c r="J2" s="14"/>
      <c r="K2" s="13"/>
      <c r="L2" s="13"/>
    </row>
    <row r="3" spans="1:12" x14ac:dyDescent="0.25">
      <c r="A3" s="1" t="s">
        <v>9</v>
      </c>
      <c r="B3" s="3" t="s">
        <v>10</v>
      </c>
      <c r="C3" s="3" t="s">
        <v>11</v>
      </c>
      <c r="D3" s="3" t="s">
        <v>12</v>
      </c>
      <c r="E3" s="3">
        <v>34780</v>
      </c>
      <c r="F3" s="7">
        <v>90.5</v>
      </c>
      <c r="G3" s="6">
        <f>ROUND(F3*$G$2,2)</f>
        <v>103.02</v>
      </c>
      <c r="H3" s="7">
        <f>F3+G3</f>
        <v>193.51999999999998</v>
      </c>
      <c r="I3" s="5">
        <f>ROUND(H3*$I$2,2)</f>
        <v>55.77</v>
      </c>
      <c r="J3" s="5">
        <f>H3+I3</f>
        <v>249.29</v>
      </c>
      <c r="K3" s="3">
        <v>20</v>
      </c>
      <c r="L3" s="8">
        <f>J3*K3</f>
        <v>4985.8</v>
      </c>
    </row>
    <row r="4" spans="1:12" x14ac:dyDescent="0.25">
      <c r="A4" s="1" t="s">
        <v>13</v>
      </c>
      <c r="B4" s="3" t="s">
        <v>14</v>
      </c>
      <c r="C4" s="3" t="s">
        <v>11</v>
      </c>
      <c r="D4" s="3" t="s">
        <v>12</v>
      </c>
      <c r="E4" s="3">
        <v>34783</v>
      </c>
      <c r="F4" s="7">
        <v>78.209999999999994</v>
      </c>
      <c r="G4" s="6">
        <f t="shared" ref="G4:G13" si="0">ROUND(F4*$G$2,2)</f>
        <v>89.03</v>
      </c>
      <c r="H4" s="7">
        <f t="shared" ref="H4:H13" si="1">F4+G4</f>
        <v>167.24</v>
      </c>
      <c r="I4" s="5">
        <f t="shared" ref="I4:I13" si="2">ROUND(H4*$I$2,2)</f>
        <v>48.2</v>
      </c>
      <c r="J4" s="5">
        <f t="shared" ref="J4:J13" si="3">H4+I4</f>
        <v>215.44</v>
      </c>
      <c r="K4" s="3">
        <v>20</v>
      </c>
      <c r="L4" s="8">
        <f t="shared" ref="L4:L13" si="4">J4*K4</f>
        <v>4308.8</v>
      </c>
    </row>
    <row r="5" spans="1:12" x14ac:dyDescent="0.25">
      <c r="A5" s="1" t="s">
        <v>15</v>
      </c>
      <c r="B5" s="3" t="s">
        <v>31</v>
      </c>
      <c r="C5" s="3" t="s">
        <v>11</v>
      </c>
      <c r="D5" s="3" t="s">
        <v>12</v>
      </c>
      <c r="E5" s="3">
        <v>34783</v>
      </c>
      <c r="F5" s="7">
        <v>78.209999999999994</v>
      </c>
      <c r="G5" s="6">
        <f t="shared" si="0"/>
        <v>89.03</v>
      </c>
      <c r="H5" s="7">
        <f t="shared" si="1"/>
        <v>167.24</v>
      </c>
      <c r="I5" s="5">
        <f t="shared" si="2"/>
        <v>48.2</v>
      </c>
      <c r="J5" s="5">
        <f t="shared" si="3"/>
        <v>215.44</v>
      </c>
      <c r="K5" s="3">
        <v>10</v>
      </c>
      <c r="L5" s="8">
        <f t="shared" si="4"/>
        <v>2154.4</v>
      </c>
    </row>
    <row r="6" spans="1:12" x14ac:dyDescent="0.25">
      <c r="A6" s="1" t="s">
        <v>16</v>
      </c>
      <c r="B6" s="3" t="s">
        <v>17</v>
      </c>
      <c r="C6" s="3" t="s">
        <v>11</v>
      </c>
      <c r="D6" s="3" t="s">
        <v>12</v>
      </c>
      <c r="E6" s="3">
        <v>33939</v>
      </c>
      <c r="F6" s="7">
        <v>58.6</v>
      </c>
      <c r="G6" s="6">
        <f t="shared" si="0"/>
        <v>66.7</v>
      </c>
      <c r="H6" s="7">
        <f t="shared" si="1"/>
        <v>125.30000000000001</v>
      </c>
      <c r="I6" s="5">
        <f t="shared" si="2"/>
        <v>36.11</v>
      </c>
      <c r="J6" s="5">
        <f t="shared" si="3"/>
        <v>161.41000000000003</v>
      </c>
      <c r="K6" s="3">
        <v>10</v>
      </c>
      <c r="L6" s="8">
        <f t="shared" si="4"/>
        <v>1614.1000000000004</v>
      </c>
    </row>
    <row r="7" spans="1:12" x14ac:dyDescent="0.25">
      <c r="A7" s="1" t="s">
        <v>18</v>
      </c>
      <c r="B7" s="3" t="s">
        <v>19</v>
      </c>
      <c r="C7" s="3" t="s">
        <v>11</v>
      </c>
      <c r="D7" s="3" t="s">
        <v>12</v>
      </c>
      <c r="E7" s="3">
        <v>2355</v>
      </c>
      <c r="F7" s="7">
        <v>73.88</v>
      </c>
      <c r="G7" s="6">
        <f t="shared" si="0"/>
        <v>84.1</v>
      </c>
      <c r="H7" s="7">
        <f t="shared" si="1"/>
        <v>157.97999999999999</v>
      </c>
      <c r="I7" s="5">
        <f t="shared" si="2"/>
        <v>45.53</v>
      </c>
      <c r="J7" s="5">
        <f t="shared" si="3"/>
        <v>203.51</v>
      </c>
      <c r="K7" s="3">
        <v>20</v>
      </c>
      <c r="L7" s="8">
        <f t="shared" si="4"/>
        <v>4070.2</v>
      </c>
    </row>
    <row r="8" spans="1:12" ht="30" x14ac:dyDescent="0.25">
      <c r="A8" s="1" t="s">
        <v>20</v>
      </c>
      <c r="B8" s="3" t="s">
        <v>36</v>
      </c>
      <c r="C8" s="3" t="s">
        <v>11</v>
      </c>
      <c r="D8" s="3" t="s">
        <v>12</v>
      </c>
      <c r="E8" s="3">
        <v>2438</v>
      </c>
      <c r="F8" s="7">
        <v>42.23</v>
      </c>
      <c r="G8" s="6">
        <f t="shared" si="0"/>
        <v>48.07</v>
      </c>
      <c r="H8" s="7">
        <f t="shared" si="1"/>
        <v>90.3</v>
      </c>
      <c r="I8" s="5">
        <f t="shared" si="2"/>
        <v>26.02</v>
      </c>
      <c r="J8" s="5">
        <f t="shared" si="3"/>
        <v>116.32</v>
      </c>
      <c r="K8" s="3">
        <v>20</v>
      </c>
      <c r="L8" s="8">
        <f t="shared" si="4"/>
        <v>2326.3999999999996</v>
      </c>
    </row>
    <row r="9" spans="1:12" ht="30" x14ac:dyDescent="0.25">
      <c r="A9" s="1" t="s">
        <v>21</v>
      </c>
      <c r="B9" s="3" t="s">
        <v>35</v>
      </c>
      <c r="C9" s="3" t="s">
        <v>11</v>
      </c>
      <c r="D9" s="3" t="s">
        <v>12</v>
      </c>
      <c r="E9" s="3">
        <v>2436</v>
      </c>
      <c r="F9" s="7">
        <v>17.63</v>
      </c>
      <c r="G9" s="6">
        <f t="shared" si="0"/>
        <v>20.07</v>
      </c>
      <c r="H9" s="7">
        <f t="shared" si="1"/>
        <v>37.700000000000003</v>
      </c>
      <c r="I9" s="5">
        <f t="shared" si="2"/>
        <v>10.87</v>
      </c>
      <c r="J9" s="5">
        <f t="shared" si="3"/>
        <v>48.57</v>
      </c>
      <c r="K9" s="3">
        <v>30</v>
      </c>
      <c r="L9" s="8">
        <f t="shared" si="4"/>
        <v>1457.1</v>
      </c>
    </row>
    <row r="10" spans="1:12" x14ac:dyDescent="0.25">
      <c r="A10" s="1" t="s">
        <v>22</v>
      </c>
      <c r="B10" s="3" t="s">
        <v>37</v>
      </c>
      <c r="C10" s="3" t="s">
        <v>11</v>
      </c>
      <c r="D10" s="3" t="s">
        <v>12</v>
      </c>
      <c r="E10" s="3">
        <v>2438</v>
      </c>
      <c r="F10" s="7">
        <v>25.16</v>
      </c>
      <c r="G10" s="6">
        <f t="shared" si="0"/>
        <v>28.64</v>
      </c>
      <c r="H10" s="7">
        <f t="shared" si="1"/>
        <v>53.8</v>
      </c>
      <c r="I10" s="5">
        <f t="shared" si="2"/>
        <v>15.51</v>
      </c>
      <c r="J10" s="5">
        <f t="shared" si="3"/>
        <v>69.31</v>
      </c>
      <c r="K10" s="3">
        <v>30</v>
      </c>
      <c r="L10" s="8">
        <f t="shared" si="4"/>
        <v>2079.3000000000002</v>
      </c>
    </row>
    <row r="11" spans="1:12" x14ac:dyDescent="0.25">
      <c r="A11" s="1" t="s">
        <v>23</v>
      </c>
      <c r="B11" s="3" t="s">
        <v>24</v>
      </c>
      <c r="C11" s="3" t="s">
        <v>11</v>
      </c>
      <c r="D11" s="3" t="s">
        <v>12</v>
      </c>
      <c r="E11" s="3">
        <v>6110</v>
      </c>
      <c r="F11" s="7">
        <v>16.18</v>
      </c>
      <c r="G11" s="6">
        <f t="shared" si="0"/>
        <v>18.420000000000002</v>
      </c>
      <c r="H11" s="7">
        <f t="shared" si="1"/>
        <v>34.6</v>
      </c>
      <c r="I11" s="5">
        <f t="shared" si="2"/>
        <v>9.9700000000000006</v>
      </c>
      <c r="J11" s="5">
        <f t="shared" si="3"/>
        <v>44.57</v>
      </c>
      <c r="K11" s="3">
        <v>30</v>
      </c>
      <c r="L11" s="8">
        <f t="shared" si="4"/>
        <v>1337.1</v>
      </c>
    </row>
    <row r="12" spans="1:12" x14ac:dyDescent="0.25">
      <c r="A12" s="1" t="s">
        <v>25</v>
      </c>
      <c r="B12" s="3" t="s">
        <v>26</v>
      </c>
      <c r="C12" s="3" t="s">
        <v>11</v>
      </c>
      <c r="D12" s="3" t="s">
        <v>12</v>
      </c>
      <c r="E12" s="3">
        <v>88317</v>
      </c>
      <c r="F12" s="7">
        <v>19.22</v>
      </c>
      <c r="G12" s="6">
        <f t="shared" si="0"/>
        <v>21.88</v>
      </c>
      <c r="H12" s="7">
        <f t="shared" si="1"/>
        <v>41.099999999999994</v>
      </c>
      <c r="I12" s="5">
        <f t="shared" si="2"/>
        <v>11.85</v>
      </c>
      <c r="J12" s="5">
        <f t="shared" si="3"/>
        <v>52.949999999999996</v>
      </c>
      <c r="K12" s="3">
        <v>30</v>
      </c>
      <c r="L12" s="8">
        <f t="shared" si="4"/>
        <v>1588.4999999999998</v>
      </c>
    </row>
    <row r="13" spans="1:12" x14ac:dyDescent="0.25">
      <c r="A13" s="1" t="s">
        <v>27</v>
      </c>
      <c r="B13" s="3" t="s">
        <v>28</v>
      </c>
      <c r="C13" s="3" t="s">
        <v>11</v>
      </c>
      <c r="D13" s="3" t="s">
        <v>12</v>
      </c>
      <c r="E13" s="3">
        <v>4230</v>
      </c>
      <c r="F13" s="7">
        <v>18.59</v>
      </c>
      <c r="G13" s="6">
        <f t="shared" si="0"/>
        <v>21.16</v>
      </c>
      <c r="H13" s="7">
        <f t="shared" si="1"/>
        <v>39.75</v>
      </c>
      <c r="I13" s="5">
        <f t="shared" si="2"/>
        <v>11.46</v>
      </c>
      <c r="J13" s="5">
        <f t="shared" si="3"/>
        <v>51.21</v>
      </c>
      <c r="K13" s="3">
        <v>30</v>
      </c>
      <c r="L13" s="8">
        <f t="shared" si="4"/>
        <v>1536.3</v>
      </c>
    </row>
    <row r="14" spans="1:12" x14ac:dyDescent="0.25">
      <c r="A14" s="11" t="s">
        <v>29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9">
        <f>SUM(L3:L13)</f>
        <v>27457.999999999993</v>
      </c>
    </row>
    <row r="15" spans="1:12" x14ac:dyDescent="0.25">
      <c r="A15" s="11" t="s">
        <v>30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9">
        <f>L14/12</f>
        <v>2288.1666666666661</v>
      </c>
    </row>
    <row r="18" spans="2:4" ht="50.25" customHeight="1" x14ac:dyDescent="0.25">
      <c r="B18" s="10" t="s">
        <v>38</v>
      </c>
      <c r="C18" s="10"/>
      <c r="D18" s="10"/>
    </row>
  </sheetData>
  <mergeCells count="9">
    <mergeCell ref="B18:D18"/>
    <mergeCell ref="A14:K14"/>
    <mergeCell ref="A15:K15"/>
    <mergeCell ref="K1:K2"/>
    <mergeCell ref="L1:L2"/>
    <mergeCell ref="E1:E2"/>
    <mergeCell ref="F1:F2"/>
    <mergeCell ref="H1:H2"/>
    <mergeCell ref="J1:J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Jefferson</dc:creator>
  <cp:lastModifiedBy>Jefferson</cp:lastModifiedBy>
  <dcterms:created xsi:type="dcterms:W3CDTF">2021-03-31T19:59:55Z</dcterms:created>
  <dcterms:modified xsi:type="dcterms:W3CDTF">2021-05-13T13:24:05Z</dcterms:modified>
</cp:coreProperties>
</file>