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RVENTE DE LIMPEZA" sheetId="1" r:id="rId4"/>
    <sheet state="visible" name="AGENTE DE HIGIENIZAÇÃO" sheetId="2" r:id="rId5"/>
    <sheet state="visible" name="LÍDER DE LIMPEZA" sheetId="3" r:id="rId6"/>
  </sheets>
  <definedNames/>
  <calcPr/>
  <extLst>
    <ext uri="GoogleSheetsCustomDataVersion1">
      <go:sheetsCustomData xmlns:go="http://customooxmlschemas.google.com/" r:id="rId7" roundtripDataSignature="AMtx7mikoEn7CEAerXI3UfpA3nPQo6s09Q=="/>
    </ext>
  </extLst>
</workbook>
</file>

<file path=xl/sharedStrings.xml><?xml version="1.0" encoding="utf-8"?>
<sst xmlns="http://schemas.openxmlformats.org/spreadsheetml/2006/main" count="699" uniqueCount="179">
  <si>
    <t>ANEXO V</t>
  </si>
  <si>
    <t>PLANILHA DE CUSTOS E FORMAÇÃO DE PREÇOS PARA SERVENTE DE LIMPEZA (CBO 5143-20)</t>
  </si>
  <si>
    <t>VALOR REFERÊNCIA - CONVENÇÃO COLETIVA XXXXXXXXX-SP</t>
  </si>
  <si>
    <r>
      <rPr>
        <rFont val="spranq eco sans"/>
        <color theme="1"/>
        <sz val="10.0"/>
      </rPr>
      <t>1)</t>
    </r>
    <r>
      <rPr>
        <rFont val="Spranq eco sans"/>
        <color rgb="FF000000"/>
        <sz val="10.0"/>
      </rPr>
      <t>  O Imposto de Renda de Pessoa Jurídica - IRPJ - e a Contribuição Social sobre o Lucro Líquido - CSLL -, que não podem ser repassados à Administração, não serão incluídos na proposta de preços apresentada.</t>
    </r>
  </si>
  <si>
    <r>
      <rPr>
        <rFont val="spranq eco sans"/>
        <b/>
        <color theme="1"/>
        <sz val="10.0"/>
      </rPr>
      <t>N</t>
    </r>
    <r>
      <rPr>
        <rFont val="Spranq eco sans"/>
        <b/>
        <strike/>
        <color rgb="FF000000"/>
        <sz val="10.0"/>
      </rPr>
      <t>º</t>
    </r>
    <r>
      <rPr>
        <rFont val="Spranq eco sans"/>
        <b/>
        <color rgb="FF000000"/>
        <sz val="10.0"/>
      </rPr>
      <t xml:space="preserve"> Processo</t>
    </r>
  </si>
  <si>
    <t>23307.000470.2022-48</t>
  </si>
  <si>
    <r>
      <rPr>
        <rFont val="spranq eco sans"/>
        <b/>
        <color theme="1"/>
        <sz val="10.0"/>
      </rPr>
      <t>Licitação N</t>
    </r>
    <r>
      <rPr>
        <rFont val="Spranq eco sans"/>
        <b/>
        <strike/>
        <color rgb="FF000000"/>
        <sz val="10.0"/>
      </rPr>
      <t>º</t>
    </r>
  </si>
  <si>
    <t>       Discriminação dos Serviços (dados referentes à contratação)</t>
  </si>
  <si>
    <t>A</t>
  </si>
  <si>
    <t xml:space="preserve">Data de apresentação da proposta (dia/mês/ano) </t>
  </si>
  <si>
    <t>B</t>
  </si>
  <si>
    <t xml:space="preserve">Município/UF </t>
  </si>
  <si>
    <t>C</t>
  </si>
  <si>
    <t>Ano Acordo, Convenção ou Sentença Normativa em Dissídio Coletivo</t>
  </si>
  <si>
    <t>D</t>
  </si>
  <si>
    <r>
      <rPr>
        <rFont val="spranq eco sans"/>
        <color theme="1"/>
        <sz val="10.0"/>
      </rPr>
      <t>N</t>
    </r>
    <r>
      <rPr>
        <rFont val="Spranq eco sans"/>
        <strike/>
        <color rgb="FF000000"/>
        <sz val="10.0"/>
      </rPr>
      <t>º</t>
    </r>
    <r>
      <rPr>
        <rFont val="Spranq eco sans"/>
        <color rgb="FF000000"/>
        <sz val="10.0"/>
      </rPr>
      <t xml:space="preserve"> de meses de execução contratual</t>
    </r>
  </si>
  <si>
    <t>Identificação do Serviço</t>
  </si>
  <si>
    <t>Tipo de Serviço</t>
  </si>
  <si>
    <t>LIMPEZA</t>
  </si>
  <si>
    <t>Unidade Medida</t>
  </si>
  <si>
    <t>220h/mês</t>
  </si>
  <si>
    <t>Quantidade Total a Contratar em função da Unidade medida</t>
  </si>
  <si>
    <t>MÃO-DE-OBRA</t>
  </si>
  <si>
    <t>Mão-de-Obra Vinculada à Execução Contratual</t>
  </si>
  <si>
    <t>Dados complementares para composição dos custos referentes à mão-de-obra</t>
  </si>
  <si>
    <t xml:space="preserve">Tipo de serviço </t>
  </si>
  <si>
    <t>SERVENTE DE LIMPEZA</t>
  </si>
  <si>
    <t xml:space="preserve">Salário normativo da categoria profissional </t>
  </si>
  <si>
    <t>Categoria profissional (vinculada à execução contratual)</t>
  </si>
  <si>
    <t>Data base da categoria (dia/mês/ano)</t>
  </si>
  <si>
    <t>Nota: Deverão ser informados os valores unitários por empregado.</t>
  </si>
  <si>
    <t xml:space="preserve">Módulo 1: COMPOSIÇÃO DA REMUNERAÇÃO </t>
  </si>
  <si>
    <t>Composição da Remuneração</t>
  </si>
  <si>
    <t> %</t>
  </si>
  <si>
    <t>Valor (R$)</t>
  </si>
  <si>
    <t xml:space="preserve">A </t>
  </si>
  <si>
    <t xml:space="preserve">Salário Base </t>
  </si>
  <si>
    <t>Adicional noturno</t>
  </si>
  <si>
    <t>Hora Noturna Adicional</t>
  </si>
  <si>
    <t>Adicional de Periculosidade</t>
  </si>
  <si>
    <t>E</t>
  </si>
  <si>
    <t>Adicional de Insalubridade</t>
  </si>
  <si>
    <t>F</t>
  </si>
  <si>
    <t>Adicional de Hora Extra</t>
  </si>
  <si>
    <t>G</t>
  </si>
  <si>
    <t>Adicional de risco de vida</t>
  </si>
  <si>
    <t>H</t>
  </si>
  <si>
    <t>Outros (especificar)</t>
  </si>
  <si>
    <t>Total de Remuneração</t>
  </si>
  <si>
    <t xml:space="preserve">Módulo 2: BENEFÍCIOS MENSAIS E DIÁRIOS </t>
  </si>
  <si>
    <t xml:space="preserve">Benefícios Mensais e Diários </t>
  </si>
  <si>
    <t>Transporte</t>
  </si>
  <si>
    <t>Auxílio alimentação (Vales, cesta básica etc.)</t>
  </si>
  <si>
    <t>Café da Manhã</t>
  </si>
  <si>
    <t>Intrajornada</t>
  </si>
  <si>
    <t>Prêmio Assiduidade</t>
  </si>
  <si>
    <t>Assistência médica e familiar</t>
  </si>
  <si>
    <t>Auxílio creche</t>
  </si>
  <si>
    <t>Seguro de vida, invalidez e funeral</t>
  </si>
  <si>
    <t>I</t>
  </si>
  <si>
    <t>Cesta Básica</t>
  </si>
  <si>
    <t>J</t>
  </si>
  <si>
    <t xml:space="preserve">Total de benefícios mensais e diários </t>
  </si>
  <si>
    <t>Nota: O valor informado deverá ser o custo real do insumo (descontado o valor eventualmente pago pelo empregado)</t>
  </si>
  <si>
    <t>Módulo 3: INSUMOS</t>
  </si>
  <si>
    <t>Insumos Diversos</t>
  </si>
  <si>
    <t xml:space="preserve">Uniformes </t>
  </si>
  <si>
    <r>
      <rPr>
        <rFont val="spranq eco sans"/>
        <color theme="1"/>
        <sz val="10.0"/>
      </rPr>
      <t xml:space="preserve">EPIs </t>
    </r>
    <r>
      <rPr>
        <rFont val="Spranq eco sans"/>
        <color rgb="FFFF0000"/>
        <sz val="10.0"/>
      </rPr>
      <t>(deverá ser contabilizado todo e qualquer Equipamento de Proteção Individual necessário à Execução dos Serviços)</t>
    </r>
  </si>
  <si>
    <r>
      <rPr>
        <rFont val="Arial"/>
        <color theme="1"/>
        <sz val="10.0"/>
      </rPr>
      <t xml:space="preserve">Ferramentas e Equipamentos </t>
    </r>
    <r>
      <rPr>
        <rFont val="Arial"/>
        <color rgb="FFFF0000"/>
        <sz val="10.0"/>
      </rPr>
      <t>(deverá ser contabilizado todo e qualquer ferramenta e equipamento necessário à Execução dos Serviços)</t>
    </r>
  </si>
  <si>
    <r>
      <rPr>
        <rFont val="Arial"/>
        <color theme="1"/>
        <sz val="10.0"/>
      </rPr>
      <t xml:space="preserve">Insumos Diversos </t>
    </r>
    <r>
      <rPr>
        <rFont val="Arial"/>
        <color rgb="FFFF0000"/>
        <sz val="10.0"/>
      </rPr>
      <t>(deverá ser contabilizado todo e qualquer material e insumo necessário à Execução dos Serviços)</t>
    </r>
  </si>
  <si>
    <t>Total de insumos</t>
  </si>
  <si>
    <t>Nota: Valores mensais por empregado</t>
  </si>
  <si>
    <t>Módulo 4 : ENCARGOS SOCIAIS E TRABALHISTAS</t>
  </si>
  <si>
    <t>Submódulo 4.1 - Encargos previdenciários e FGTS:</t>
  </si>
  <si>
    <t>4.1</t>
  </si>
  <si>
    <t>Encargos previdenciários e FGTS</t>
  </si>
  <si>
    <t>%</t>
  </si>
  <si>
    <t>R$</t>
  </si>
  <si>
    <t>INSS</t>
  </si>
  <si>
    <t>SESI ou SESC</t>
  </si>
  <si>
    <t>SENAI ou SENAC </t>
  </si>
  <si>
    <t>INCRA</t>
  </si>
  <si>
    <t>Salário educação</t>
  </si>
  <si>
    <t>FGTS</t>
  </si>
  <si>
    <t>Seguro acidente do trabalho</t>
  </si>
  <si>
    <t>SEBRAE</t>
  </si>
  <si>
    <t>TOTAL</t>
  </si>
  <si>
    <t>Itens não aplicáveis a Optantes do SIMPLES</t>
  </si>
  <si>
    <t>Nota (1) Os percentuais dos encargos previdenciários e FGTS são aqueles estabelecidos pela legislação vigente.</t>
  </si>
  <si>
    <t>Nota (2) Percentuais incidentes sobre a remuneração.</t>
  </si>
  <si>
    <t xml:space="preserve">Submódulo 4.2 - 13º Salário e Adicional de Férias </t>
  </si>
  <si>
    <t>4.2</t>
  </si>
  <si>
    <t xml:space="preserve">13º salário e Adicional de Férias </t>
  </si>
  <si>
    <t>Valor R$</t>
  </si>
  <si>
    <r>
      <rPr>
        <rFont val="spranq eco sans"/>
        <color theme="1"/>
        <sz val="10.0"/>
      </rPr>
      <t>13º Salário</t>
    </r>
    <r>
      <rPr>
        <rFont val="Spranq eco sans"/>
        <color rgb="FFFF0000"/>
        <sz val="10.0"/>
      </rPr>
      <t xml:space="preserve">  </t>
    </r>
  </si>
  <si>
    <t xml:space="preserve">Adicional de Férias  </t>
  </si>
  <si>
    <t>Subtotal</t>
  </si>
  <si>
    <t xml:space="preserve">Incidência do submódulo 4.1 sobre 13º Salário e Adicional de Férias  </t>
  </si>
  <si>
    <t xml:space="preserve">Submódulo 4.3 - Afastamento Maternidade </t>
  </si>
  <si>
    <t>4.3</t>
  </si>
  <si>
    <t xml:space="preserve">Afastamento Maternidade </t>
  </si>
  <si>
    <t>Valor</t>
  </si>
  <si>
    <t xml:space="preserve">Incidência do submódulo 4.1 sobre Afastamento maternidade </t>
  </si>
  <si>
    <t xml:space="preserve">Submódulo 4.4 - Provisão para Rescisão </t>
  </si>
  <si>
    <t>4.4</t>
  </si>
  <si>
    <t xml:space="preserve">Provisão para Rescisão </t>
  </si>
  <si>
    <t>Aviso Prévio Indenizado</t>
  </si>
  <si>
    <t xml:space="preserve">Incidência do FGTS sobre o aviso prévio indenizado </t>
  </si>
  <si>
    <t xml:space="preserve">Multa do FGTS do aviso prévio indenizado  </t>
  </si>
  <si>
    <t xml:space="preserve">Aviso Prévio Trabalhado  </t>
  </si>
  <si>
    <t xml:space="preserve">Incidência do submodulo 4.1 sobre o aviso prévio trabalhado </t>
  </si>
  <si>
    <t xml:space="preserve">Multa do FGTS do aviso prévio trabalhado </t>
  </si>
  <si>
    <t xml:space="preserve">          TOTAL</t>
  </si>
  <si>
    <t>Submódulo 4.5 - Custo de Reposição do Profissional Ausente</t>
  </si>
  <si>
    <t>4.5</t>
  </si>
  <si>
    <t>Composição do Custo de  Reposição do Profissional ausente</t>
  </si>
  <si>
    <t xml:space="preserve">Férias  </t>
  </si>
  <si>
    <t xml:space="preserve">Ausencia por doença  </t>
  </si>
  <si>
    <t xml:space="preserve">Licença Paternidade </t>
  </si>
  <si>
    <t xml:space="preserve">Ausencias legais </t>
  </si>
  <si>
    <t xml:space="preserve">Ausencia por acidente de Trabalho  </t>
  </si>
  <si>
    <t xml:space="preserve">Incid. submódulo 4.1 sobre o custo de reposição </t>
  </si>
  <si>
    <t>Quadro-Resumo - Módulo 4 - Encargos Sociais  e trabalhistas</t>
  </si>
  <si>
    <t xml:space="preserve">Módulo 4 - Encargos sociais e trabalhistas </t>
  </si>
  <si>
    <t>Valor unit. (R$)</t>
  </si>
  <si>
    <t>Encargos Previdenciários  e FGTS</t>
  </si>
  <si>
    <t xml:space="preserve">13º salário +  Adicional de férias  </t>
  </si>
  <si>
    <t>Afastamento maternidade</t>
  </si>
  <si>
    <t xml:space="preserve">Custo de rescisão </t>
  </si>
  <si>
    <t xml:space="preserve">Custo de reposição do profissional ausente </t>
  </si>
  <si>
    <t>Módulo 5 - CUSTOS INDIRETOS TRIBUTOS E LUCRO</t>
  </si>
  <si>
    <t>Custos Indiretos, Tributos e Lucro</t>
  </si>
  <si>
    <r>
      <rPr>
        <rFont val="Arial"/>
        <b/>
        <color theme="1"/>
        <sz val="10.0"/>
      </rPr>
      <t xml:space="preserve">Custos Indiretos </t>
    </r>
    <r>
      <rPr>
        <rFont val="Arial"/>
        <b/>
        <i/>
        <color rgb="FFFF0000"/>
        <sz val="10.0"/>
      </rPr>
      <t>(despesas operacionais/administrativas) (A licitante deverá incluir as despesas decorrentes do acompanhamento contratual por preposto)</t>
    </r>
  </si>
  <si>
    <t>Tributos</t>
  </si>
  <si>
    <t>B.1 - Tributos Federais</t>
  </si>
  <si>
    <t>PIS</t>
  </si>
  <si>
    <t>COFINS</t>
  </si>
  <si>
    <t>B.2 - Tributos Municipais</t>
  </si>
  <si>
    <t>ISS</t>
  </si>
  <si>
    <t xml:space="preserve">B.3 - Tributos  Estaduais </t>
  </si>
  <si>
    <t>B.4 - Outros  Tributos  (especificar)</t>
  </si>
  <si>
    <t xml:space="preserve">Total de Tributos </t>
  </si>
  <si>
    <t>Indice: Fórmula = 1 - (total de tributos% / 100%)    =</t>
  </si>
  <si>
    <t>Lucro</t>
  </si>
  <si>
    <t>Nota (1) O valor referente a tributos é obtido aplicando-se o percentual sobre o valor do faturamento.</t>
  </si>
  <si>
    <t>Nota (2) Cálculo do Tributo: Faturamento/Índice*%tributo</t>
  </si>
  <si>
    <t>QUADRO-RESUMO DO CUSTO POR EMPREGADO</t>
  </si>
  <si>
    <t>Mão-de-obra vinculada à execução Contratual (valor por empregado)</t>
  </si>
  <si>
    <t xml:space="preserve">Módulo 1 - Composição da Remuneração </t>
  </si>
  <si>
    <t xml:space="preserve">Módulo 2 - Benefícios Mensais e Diários </t>
  </si>
  <si>
    <t>Módulo 3 - Insumos Diversos (uniformes , materiais , equipamenos e outros)</t>
  </si>
  <si>
    <t>Módulo 4 - Encargos Sociais e trabalhistas</t>
  </si>
  <si>
    <t>Subtotal (A+B+C+D)</t>
  </si>
  <si>
    <t xml:space="preserve">E </t>
  </si>
  <si>
    <t xml:space="preserve">Módulo 5 - Custos indiretos, tributos e lucro </t>
  </si>
  <si>
    <t>VALOR TOTAL POR EMPREGADO</t>
  </si>
  <si>
    <t>VALOR TOTAL POR EMPREGADO - HORA</t>
  </si>
  <si>
    <t>VALOR TOTAL POR EMPREGADO - ANO</t>
  </si>
  <si>
    <r>
      <rPr>
        <rFont val="spranq eco sans"/>
        <color theme="1"/>
        <sz val="10.0"/>
      </rPr>
      <t>1)</t>
    </r>
    <r>
      <rPr>
        <rFont val="Spranq eco sans"/>
        <color rgb="FF000000"/>
        <sz val="10.0"/>
      </rPr>
      <t>  O Imposto de Renda de Pessoa Jurídica - IRPJ - e a Contribuição Social sobre o Lucro Líquido - CSLL -, que não podem ser repassados à Administração, não serão incluídos na proposta de preços apresentada.</t>
    </r>
  </si>
  <si>
    <r>
      <rPr>
        <rFont val="spranq eco sans"/>
        <b/>
        <color theme="1"/>
        <sz val="10.0"/>
      </rPr>
      <t>N</t>
    </r>
    <r>
      <rPr>
        <rFont val="Spranq eco sans"/>
        <b/>
        <strike/>
        <color rgb="FF000000"/>
        <sz val="10.0"/>
      </rPr>
      <t>º</t>
    </r>
    <r>
      <rPr>
        <rFont val="Spranq eco sans"/>
        <b/>
        <color rgb="FF000000"/>
        <sz val="10.0"/>
      </rPr>
      <t xml:space="preserve"> Processo</t>
    </r>
  </si>
  <si>
    <r>
      <rPr>
        <rFont val="spranq eco sans"/>
        <b/>
        <color theme="1"/>
        <sz val="10.0"/>
      </rPr>
      <t>Licitação N</t>
    </r>
    <r>
      <rPr>
        <rFont val="Spranq eco sans"/>
        <b/>
        <strike/>
        <color rgb="FF000000"/>
        <sz val="10.0"/>
      </rPr>
      <t>º</t>
    </r>
  </si>
  <si>
    <r>
      <rPr>
        <rFont val="spranq eco sans"/>
        <color theme="1"/>
        <sz val="10.0"/>
      </rPr>
      <t>N</t>
    </r>
    <r>
      <rPr>
        <rFont val="Spranq eco sans"/>
        <strike/>
        <color rgb="FF000000"/>
        <sz val="10.0"/>
      </rPr>
      <t>º</t>
    </r>
    <r>
      <rPr>
        <rFont val="Spranq eco sans"/>
        <color rgb="FF000000"/>
        <sz val="10.0"/>
      </rPr>
      <t xml:space="preserve"> de meses de execução contratual</t>
    </r>
  </si>
  <si>
    <t>AGENTE DE HIGIENIZAÇÃO</t>
  </si>
  <si>
    <r>
      <rPr>
        <rFont val="spranq eco sans"/>
        <color theme="1"/>
        <sz val="10.0"/>
      </rPr>
      <t xml:space="preserve">EPIs </t>
    </r>
    <r>
      <rPr>
        <rFont val="Spranq eco sans"/>
        <color rgb="FFFF0000"/>
        <sz val="10.0"/>
      </rPr>
      <t>(deverá ser contabilizado todo e qualquer Equipamento de Proteção Individual necessário à Execução dos Serviços)</t>
    </r>
  </si>
  <si>
    <r>
      <rPr>
        <rFont val="Arial"/>
        <color theme="1"/>
        <sz val="10.0"/>
      </rPr>
      <t xml:space="preserve">Ferramentas e Equipamentos </t>
    </r>
    <r>
      <rPr>
        <rFont val="Arial"/>
        <color rgb="FFFF0000"/>
        <sz val="10.0"/>
      </rPr>
      <t>(deverá ser contabilizado todo e qualquer ferramenta e equipamento necessário à Execução dos Serviços)</t>
    </r>
  </si>
  <si>
    <r>
      <rPr>
        <rFont val="Arial"/>
        <color theme="1"/>
        <sz val="10.0"/>
      </rPr>
      <t xml:space="preserve">Insumos Diversos </t>
    </r>
    <r>
      <rPr>
        <rFont val="Arial"/>
        <color rgb="FFFF0000"/>
        <sz val="10.0"/>
      </rPr>
      <t>(deverá ser contabilizado todo e qualquer material e insumo necessário à Execução dos Serviços)</t>
    </r>
  </si>
  <si>
    <r>
      <rPr>
        <rFont val="spranq eco sans"/>
        <color theme="1"/>
        <sz val="10.0"/>
      </rPr>
      <t>13º Salário</t>
    </r>
    <r>
      <rPr>
        <rFont val="Spranq eco sans"/>
        <color rgb="FFFF0000"/>
        <sz val="10.0"/>
      </rPr>
      <t xml:space="preserve">  </t>
    </r>
  </si>
  <si>
    <r>
      <rPr>
        <rFont val="Arial"/>
        <b/>
        <color theme="1"/>
        <sz val="10.0"/>
      </rPr>
      <t xml:space="preserve">Custos Indiretos </t>
    </r>
    <r>
      <rPr>
        <rFont val="Arial"/>
        <b/>
        <i/>
        <color rgb="FFFF0000"/>
        <sz val="10.0"/>
      </rPr>
      <t>(despesas operacionais/administrativas) (A licitante deverá incluir as despesas decorrentes do acompanhamento contratual por preposto)</t>
    </r>
  </si>
  <si>
    <t>PLANILHA DE CUSTOS E FORMAÇÃO DE PREÇOS PARA LÍDER DE LIMPEZA (CBO 5143-20)</t>
  </si>
  <si>
    <r>
      <rPr>
        <rFont val="spranq eco sans"/>
        <color theme="1"/>
        <sz val="10.0"/>
      </rPr>
      <t>1)</t>
    </r>
    <r>
      <rPr>
        <rFont val="Spranq eco sans"/>
        <color rgb="FF000000"/>
        <sz val="10.0"/>
      </rPr>
      <t>  O Imposto de Renda de Pessoa Jurídica - IRPJ - e a Contribuição Social sobre o Lucro Líquido - CSLL -, que não podem ser repassados à Administração, não serão incluídos na proposta de preços apresentada.</t>
    </r>
  </si>
  <si>
    <r>
      <rPr>
        <rFont val="spranq eco sans"/>
        <b/>
        <color theme="1"/>
        <sz val="10.0"/>
      </rPr>
      <t>N</t>
    </r>
    <r>
      <rPr>
        <rFont val="Spranq eco sans"/>
        <b/>
        <strike/>
        <color rgb="FF000000"/>
        <sz val="10.0"/>
      </rPr>
      <t>º</t>
    </r>
    <r>
      <rPr>
        <rFont val="Spranq eco sans"/>
        <b/>
        <color rgb="FF000000"/>
        <sz val="10.0"/>
      </rPr>
      <t xml:space="preserve"> Processo</t>
    </r>
  </si>
  <si>
    <r>
      <rPr>
        <rFont val="spranq eco sans"/>
        <b/>
        <color theme="1"/>
        <sz val="10.0"/>
      </rPr>
      <t>Licitação N</t>
    </r>
    <r>
      <rPr>
        <rFont val="Spranq eco sans"/>
        <b/>
        <strike/>
        <color rgb="FF000000"/>
        <sz val="10.0"/>
      </rPr>
      <t>º</t>
    </r>
  </si>
  <si>
    <r>
      <rPr>
        <rFont val="spranq eco sans"/>
        <color theme="1"/>
        <sz val="10.0"/>
      </rPr>
      <t>N</t>
    </r>
    <r>
      <rPr>
        <rFont val="Spranq eco sans"/>
        <strike/>
        <color rgb="FF000000"/>
        <sz val="10.0"/>
      </rPr>
      <t>º</t>
    </r>
    <r>
      <rPr>
        <rFont val="Spranq eco sans"/>
        <color rgb="FF000000"/>
        <sz val="10.0"/>
      </rPr>
      <t xml:space="preserve"> de meses de execução contratual</t>
    </r>
  </si>
  <si>
    <t>LÍDER DE LIMPEZA</t>
  </si>
  <si>
    <r>
      <rPr>
        <rFont val="spranq eco sans"/>
        <color theme="1"/>
        <sz val="10.0"/>
      </rPr>
      <t xml:space="preserve">EPIs </t>
    </r>
    <r>
      <rPr>
        <rFont val="Spranq eco sans"/>
        <color rgb="FFFF0000"/>
        <sz val="10.0"/>
      </rPr>
      <t>(deverá ser contabilizado todo e qualquer Equipamento de Proteção Individual necessário à Execução dos Serviços)</t>
    </r>
  </si>
  <si>
    <r>
      <rPr>
        <rFont val="Arial"/>
        <color theme="1"/>
        <sz val="10.0"/>
      </rPr>
      <t xml:space="preserve">Ferramentas e Equipamentos </t>
    </r>
    <r>
      <rPr>
        <rFont val="Arial"/>
        <color rgb="FFFF0000"/>
        <sz val="10.0"/>
      </rPr>
      <t>(deverá ser contabilizado todo e qualquer ferramenta e equipamento necessário à Execução dos Serviços)</t>
    </r>
  </si>
  <si>
    <r>
      <rPr>
        <rFont val="Arial"/>
        <color theme="1"/>
        <sz val="10.0"/>
      </rPr>
      <t xml:space="preserve">Insumos Diversos </t>
    </r>
    <r>
      <rPr>
        <rFont val="Arial"/>
        <color rgb="FFFF0000"/>
        <sz val="10.0"/>
      </rPr>
      <t>(deverá ser contabilizado todo e qualquer material e insumo necessário à Execução dos Serviços)</t>
    </r>
  </si>
  <si>
    <r>
      <rPr>
        <rFont val="spranq eco sans"/>
        <color theme="1"/>
        <sz val="10.0"/>
      </rPr>
      <t>13º Salário</t>
    </r>
    <r>
      <rPr>
        <rFont val="Spranq eco sans"/>
        <color rgb="FFFF0000"/>
        <sz val="10.0"/>
      </rPr>
      <t xml:space="preserve">  </t>
    </r>
  </si>
  <si>
    <r>
      <rPr>
        <rFont val="Arial"/>
        <b/>
        <color theme="1"/>
        <sz val="10.0"/>
      </rPr>
      <t xml:space="preserve">Custos Indiretos </t>
    </r>
    <r>
      <rPr>
        <rFont val="Arial"/>
        <b/>
        <i/>
        <color rgb="FFFF0000"/>
        <sz val="10.0"/>
      </rPr>
      <t>(despesas operacionais/administrativas) (A licitante deverá incluir as despesas decorrentes do acompanhamento contratual por preposto)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</si>
</sst>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R$&quot;\ * #,##0.00_-;\-&quot;R$&quot;\ * #,##0.00_-;_-&quot;R$&quot;\ * &quot;-&quot;??_-;_-@"/>
    <numFmt numFmtId="165" formatCode="_-* #,##0.00_-;\-* #,##0.00_-;_-* &quot;-&quot;??_-;_-@"/>
  </numFmts>
  <fonts count="18">
    <font>
      <sz val="11.0"/>
      <color theme="1"/>
      <name val="Calibri"/>
      <scheme val="minor"/>
    </font>
    <font>
      <sz val="10.0"/>
      <color theme="1"/>
      <name val="Spranq eco sans"/>
    </font>
    <font>
      <b/>
      <sz val="10.0"/>
      <color rgb="FFFFFFFF"/>
      <name val="Arial"/>
    </font>
    <font/>
    <font>
      <b/>
      <u/>
      <sz val="10.0"/>
      <color rgb="FFFFFFFF"/>
      <name val="Arial"/>
    </font>
    <font>
      <b/>
      <u/>
      <sz val="10.0"/>
      <color theme="1"/>
      <name val="Spranq eco sans"/>
    </font>
    <font>
      <b/>
      <sz val="10.0"/>
      <color theme="1"/>
      <name val="Spranq eco sans"/>
    </font>
    <font>
      <b/>
      <sz val="10.0"/>
      <color theme="1"/>
      <name val="Arial"/>
    </font>
    <font>
      <sz val="10.0"/>
      <color rgb="FFFF0000"/>
      <name val="Spranq eco sans"/>
    </font>
    <font>
      <b/>
      <sz val="10.0"/>
      <color rgb="FFFF0000"/>
      <name val="Spranq eco sans"/>
    </font>
    <font>
      <sz val="10.0"/>
      <color theme="1"/>
      <name val="Arial"/>
    </font>
    <font>
      <i/>
      <sz val="10.0"/>
      <color theme="1"/>
      <name val="Spranq eco sans"/>
    </font>
    <font>
      <sz val="10.0"/>
      <color rgb="FFFF0000"/>
      <name val="Arial"/>
    </font>
    <font>
      <sz val="10.0"/>
      <color rgb="FFD60093"/>
      <name val="Spranq eco sans"/>
    </font>
    <font>
      <b/>
      <i/>
      <sz val="10.0"/>
      <color theme="1"/>
      <name val="Spranq eco sans"/>
    </font>
    <font>
      <i/>
      <sz val="10.0"/>
      <color rgb="FFFF0000"/>
      <name val="Spranq eco sans"/>
    </font>
    <font>
      <sz val="10.0"/>
      <color rgb="FF000000"/>
      <name val="Spranq eco sans"/>
    </font>
    <font>
      <b/>
      <sz val="10.0"/>
      <color rgb="FF000000"/>
      <name val="Spranq eco sans"/>
    </font>
  </fonts>
  <fills count="10">
    <fill>
      <patternFill patternType="none"/>
    </fill>
    <fill>
      <patternFill patternType="lightGray"/>
    </fill>
    <fill>
      <patternFill patternType="solid">
        <fgColor rgb="FF3A3838"/>
        <bgColor rgb="FF3A3838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8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bottom/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2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4" fillId="0" fontId="1" numFmtId="0" xfId="0" applyAlignment="1" applyBorder="1" applyFont="1">
      <alignment shrinkToFit="0" vertical="center" wrapText="1"/>
    </xf>
    <xf borderId="5" fillId="2" fontId="2" numFmtId="0" xfId="0" applyAlignment="1" applyBorder="1" applyFill="1" applyFon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0" fontId="1" numFmtId="0" xfId="0" applyAlignment="1" applyBorder="1" applyFont="1">
      <alignment shrinkToFit="0" vertical="center" wrapText="1"/>
    </xf>
    <xf borderId="9" fillId="3" fontId="2" numFmtId="0" xfId="0" applyAlignment="1" applyBorder="1" applyFill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3" fontId="4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14" fillId="0" fontId="3" numFmtId="0" xfId="0" applyBorder="1" applyFont="1"/>
    <xf borderId="0" fillId="0" fontId="5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15" fillId="0" fontId="1" numFmtId="0" xfId="0" applyAlignment="1" applyBorder="1" applyFont="1">
      <alignment shrinkToFit="0" vertical="center" wrapText="1"/>
    </xf>
    <xf borderId="0" fillId="0" fontId="1" numFmtId="0" xfId="0" applyAlignment="1" applyFont="1">
      <alignment horizontal="right" shrinkToFit="0" vertical="center" wrapText="1"/>
    </xf>
    <xf borderId="0" fillId="0" fontId="6" numFmtId="0" xfId="0" applyAlignment="1" applyFont="1">
      <alignment horizontal="right" shrinkToFit="0" vertical="center" wrapText="1"/>
    </xf>
    <xf borderId="16" fillId="0" fontId="7" numFmtId="0" xfId="0" applyAlignment="1" applyBorder="1" applyFont="1">
      <alignment horizontal="center" shrinkToFit="0" vertical="center" wrapText="1"/>
    </xf>
    <xf borderId="17" fillId="0" fontId="3" numFmtId="0" xfId="0" applyBorder="1" applyFont="1"/>
    <xf borderId="18" fillId="0" fontId="3" numFmtId="0" xfId="0" applyBorder="1" applyFont="1"/>
    <xf borderId="16" fillId="4" fontId="1" numFmtId="0" xfId="0" applyAlignment="1" applyBorder="1" applyFill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19" fillId="6" fontId="1" numFmtId="0" xfId="0" applyAlignment="1" applyBorder="1" applyFill="1" applyFont="1">
      <alignment horizontal="center" shrinkToFit="0" vertical="center" wrapText="1"/>
    </xf>
    <xf borderId="20" fillId="0" fontId="1" numFmtId="0" xfId="0" applyAlignment="1" applyBorder="1" applyFont="1">
      <alignment horizontal="left" shrinkToFit="0" vertical="center" wrapText="1"/>
    </xf>
    <xf borderId="21" fillId="0" fontId="3" numFmtId="0" xfId="0" applyBorder="1" applyFont="1"/>
    <xf borderId="20" fillId="4" fontId="8" numFmtId="14" xfId="0" applyAlignment="1" applyBorder="1" applyFont="1" applyNumberFormat="1">
      <alignment horizontal="center" shrinkToFit="0" vertical="center" wrapText="1"/>
    </xf>
    <xf borderId="22" fillId="0" fontId="3" numFmtId="0" xfId="0" applyBorder="1" applyFont="1"/>
    <xf borderId="23" fillId="6" fontId="1" numFmtId="0" xfId="0" applyAlignment="1" applyBorder="1" applyFont="1">
      <alignment horizontal="center" shrinkToFit="0" vertical="center" wrapText="1"/>
    </xf>
    <xf borderId="16" fillId="0" fontId="1" numFmtId="0" xfId="0" applyAlignment="1" applyBorder="1" applyFont="1">
      <alignment horizontal="left" shrinkToFit="0" vertical="center" wrapText="1"/>
    </xf>
    <xf borderId="16" fillId="4" fontId="9" numFmtId="0" xfId="0" applyAlignment="1" applyBorder="1" applyFont="1">
      <alignment horizontal="center" shrinkToFit="0" vertical="center" wrapText="1"/>
    </xf>
    <xf borderId="24" fillId="0" fontId="3" numFmtId="0" xfId="0" applyBorder="1" applyFont="1"/>
    <xf borderId="16" fillId="4" fontId="8" numFmtId="0" xfId="0" applyAlignment="1" applyBorder="1" applyFont="1">
      <alignment horizontal="center" shrinkToFit="0" vertical="center" wrapText="1"/>
    </xf>
    <xf borderId="25" fillId="6" fontId="1" numFmtId="0" xfId="0" applyAlignment="1" applyBorder="1" applyFont="1">
      <alignment horizontal="center" shrinkToFit="0" vertical="center" wrapText="1"/>
    </xf>
    <xf borderId="26" fillId="0" fontId="1" numFmtId="0" xfId="0" applyAlignment="1" applyBorder="1" applyFont="1">
      <alignment horizontal="left" shrinkToFit="0" vertical="center" wrapText="1"/>
    </xf>
    <xf borderId="27" fillId="0" fontId="3" numFmtId="0" xfId="0" applyBorder="1" applyFont="1"/>
    <xf borderId="26" fillId="0" fontId="1" numFmtId="0" xfId="0" applyAlignment="1" applyBorder="1" applyFont="1">
      <alignment horizontal="center" shrinkToFit="0" vertical="center" wrapText="1"/>
    </xf>
    <xf borderId="28" fillId="0" fontId="3" numFmtId="0" xfId="0" applyBorder="1" applyFont="1"/>
    <xf borderId="29" fillId="6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30" fillId="0" fontId="1" numFmtId="0" xfId="0" applyAlignment="1" applyBorder="1" applyFont="1">
      <alignment horizontal="left" shrinkToFit="0" vertical="center" wrapText="1"/>
    </xf>
    <xf borderId="31" fillId="0" fontId="3" numFmtId="0" xfId="0" applyBorder="1" applyFont="1"/>
    <xf borderId="20" fillId="0" fontId="10" numFmtId="0" xfId="0" applyAlignment="1" applyBorder="1" applyFont="1">
      <alignment horizontal="center" shrinkToFit="0" vertical="center" wrapText="1"/>
    </xf>
    <xf borderId="32" fillId="0" fontId="1" numFmtId="0" xfId="0" applyAlignment="1" applyBorder="1" applyFont="1">
      <alignment horizontal="left" shrinkToFit="0" vertical="center" wrapText="1"/>
    </xf>
    <xf borderId="16" fillId="0" fontId="10" numFmtId="0" xfId="0" applyAlignment="1" applyBorder="1" applyFont="1">
      <alignment horizontal="center" shrinkToFit="0" vertical="center" wrapText="1"/>
    </xf>
    <xf borderId="33" fillId="0" fontId="1" numFmtId="0" xfId="0" applyAlignment="1" applyBorder="1" applyFont="1">
      <alignment horizontal="left" shrinkToFit="0" vertical="center" wrapText="1"/>
    </xf>
    <xf borderId="34" fillId="0" fontId="3" numFmtId="0" xfId="0" applyBorder="1" applyFont="1"/>
    <xf borderId="0" fillId="0" fontId="1" numFmtId="0" xfId="0" applyAlignment="1" applyFont="1">
      <alignment horizontal="center" shrinkToFit="0" vertical="center" wrapText="1"/>
    </xf>
    <xf borderId="5" fillId="7" fontId="6" numFmtId="0" xfId="0" applyAlignment="1" applyBorder="1" applyFill="1" applyFont="1">
      <alignment horizontal="center" shrinkToFit="0" vertical="center" wrapText="1"/>
    </xf>
    <xf borderId="5" fillId="8" fontId="6" numFmtId="0" xfId="0" applyAlignment="1" applyBorder="1" applyFill="1" applyFont="1">
      <alignment horizontal="center" shrinkToFit="0" vertical="center" wrapText="1"/>
    </xf>
    <xf borderId="23" fillId="6" fontId="6" numFmtId="0" xfId="0" applyAlignment="1" applyBorder="1" applyFont="1">
      <alignment horizontal="center" shrinkToFit="0" vertical="center" wrapText="1"/>
    </xf>
    <xf borderId="20" fillId="6" fontId="1" numFmtId="0" xfId="0" applyAlignment="1" applyBorder="1" applyFont="1">
      <alignment horizontal="left" shrinkToFit="0" vertical="center" wrapText="1"/>
    </xf>
    <xf borderId="35" fillId="0" fontId="10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23" fillId="0" fontId="6" numFmtId="0" xfId="0" applyAlignment="1" applyBorder="1" applyFont="1">
      <alignment horizontal="center" shrinkToFit="0" vertical="center" wrapText="1"/>
    </xf>
    <xf borderId="36" fillId="4" fontId="8" numFmtId="164" xfId="0" applyAlignment="1" applyBorder="1" applyFont="1" applyNumberFormat="1">
      <alignment shrinkToFit="0" vertical="center" wrapText="1"/>
    </xf>
    <xf borderId="37" fillId="4" fontId="8" numFmtId="164" xfId="0" applyAlignment="1" applyBorder="1" applyFont="1" applyNumberFormat="1">
      <alignment shrinkToFit="0" vertical="center" wrapText="1"/>
    </xf>
    <xf borderId="38" fillId="0" fontId="10" numFmtId="0" xfId="0" applyAlignment="1" applyBorder="1" applyFont="1">
      <alignment horizontal="center" shrinkToFit="0" vertical="center" wrapText="1"/>
    </xf>
    <xf borderId="39" fillId="0" fontId="3" numFmtId="0" xfId="0" applyBorder="1" applyFont="1"/>
    <xf borderId="25" fillId="0" fontId="6" numFmtId="0" xfId="0" applyAlignment="1" applyBorder="1" applyFont="1">
      <alignment horizontal="center" shrinkToFit="0" vertical="center" wrapText="1"/>
    </xf>
    <xf borderId="26" fillId="4" fontId="8" numFmtId="14" xfId="0" applyAlignment="1" applyBorder="1" applyFont="1" applyNumberFormat="1">
      <alignment horizontal="center" shrinkToFit="0" vertical="center" wrapText="1"/>
    </xf>
    <xf borderId="2" fillId="0" fontId="11" numFmtId="0" xfId="0" applyAlignment="1" applyBorder="1" applyFont="1">
      <alignment horizontal="left" shrinkToFit="0" vertical="center" wrapText="1"/>
    </xf>
    <xf borderId="2" fillId="0" fontId="3" numFmtId="0" xfId="0" applyBorder="1" applyFont="1"/>
    <xf borderId="0" fillId="0" fontId="11" numFmtId="0" xfId="0" applyAlignment="1" applyFont="1">
      <alignment horizontal="left" shrinkToFit="0" vertical="center" wrapText="1"/>
    </xf>
    <xf borderId="40" fillId="8" fontId="6" numFmtId="0" xfId="0" applyAlignment="1" applyBorder="1" applyFont="1">
      <alignment horizontal="center" shrinkToFit="0" vertical="center" wrapText="1"/>
    </xf>
    <xf borderId="41" fillId="8" fontId="6" numFmtId="0" xfId="0" applyAlignment="1" applyBorder="1" applyFont="1">
      <alignment horizontal="center" shrinkToFit="0" vertical="center" wrapText="1"/>
    </xf>
    <xf borderId="42" fillId="0" fontId="3" numFmtId="0" xfId="0" applyBorder="1" applyFont="1"/>
    <xf borderId="43" fillId="8" fontId="1" numFmtId="0" xfId="0" applyAlignment="1" applyBorder="1" applyFont="1">
      <alignment horizontal="center" shrinkToFit="0" vertical="center" wrapText="1"/>
    </xf>
    <xf borderId="44" fillId="8" fontId="6" numFmtId="0" xfId="0" applyAlignment="1" applyBorder="1" applyFont="1">
      <alignment horizontal="center" shrinkToFit="0" vertical="center" wrapText="1"/>
    </xf>
    <xf borderId="45" fillId="0" fontId="1" numFmtId="0" xfId="0" applyAlignment="1" applyBorder="1" applyFont="1">
      <alignment horizontal="center" shrinkToFit="0" vertical="center" wrapText="1"/>
    </xf>
    <xf borderId="38" fillId="0" fontId="1" numFmtId="0" xfId="0" applyAlignment="1" applyBorder="1" applyFont="1">
      <alignment horizontal="left" shrinkToFit="0" vertical="center" wrapText="1"/>
    </xf>
    <xf borderId="46" fillId="0" fontId="3" numFmtId="0" xfId="0" applyBorder="1" applyFont="1"/>
    <xf borderId="47" fillId="0" fontId="1" numFmtId="10" xfId="0" applyAlignment="1" applyBorder="1" applyFont="1" applyNumberFormat="1">
      <alignment horizontal="right" shrinkToFit="0" vertical="center" wrapText="1"/>
    </xf>
    <xf borderId="48" fillId="4" fontId="12" numFmtId="164" xfId="0" applyAlignment="1" applyBorder="1" applyFont="1" applyNumberFormat="1">
      <alignment shrinkToFit="0" vertical="center" wrapText="1"/>
    </xf>
    <xf borderId="23" fillId="0" fontId="1" numFmtId="0" xfId="0" applyAlignment="1" applyBorder="1" applyFont="1">
      <alignment horizontal="center" shrinkToFit="0" vertical="center" wrapText="1"/>
    </xf>
    <xf borderId="49" fillId="4" fontId="8" numFmtId="10" xfId="0" applyAlignment="1" applyBorder="1" applyFont="1" applyNumberFormat="1">
      <alignment horizontal="right" shrinkToFit="0" vertical="center" wrapText="1"/>
    </xf>
    <xf borderId="50" fillId="0" fontId="1" numFmtId="164" xfId="0" applyAlignment="1" applyBorder="1" applyFont="1" applyNumberFormat="1">
      <alignment shrinkToFit="0" vertical="center" wrapText="1"/>
    </xf>
    <xf borderId="25" fillId="6" fontId="1" numFmtId="0" xfId="0" applyAlignment="1" applyBorder="1" applyFont="1">
      <alignment horizontal="left" shrinkToFit="0" vertical="center" wrapText="1"/>
    </xf>
    <xf borderId="26" fillId="6" fontId="6" numFmtId="0" xfId="0" applyAlignment="1" applyBorder="1" applyFont="1">
      <alignment horizontal="right" shrinkToFit="0" vertical="center" wrapText="1"/>
    </xf>
    <xf borderId="51" fillId="6" fontId="1" numFmtId="10" xfId="0" applyAlignment="1" applyBorder="1" applyFont="1" applyNumberFormat="1">
      <alignment horizontal="right" shrinkToFit="0" vertical="center" wrapText="1"/>
    </xf>
    <xf borderId="52" fillId="6" fontId="1" numFmtId="164" xfId="0" applyAlignment="1" applyBorder="1" applyFont="1" applyNumberFormat="1">
      <alignment shrinkToFit="0" vertical="center" wrapText="1"/>
    </xf>
    <xf borderId="29" fillId="6" fontId="1" numFmtId="0" xfId="0" applyAlignment="1" applyBorder="1" applyFont="1">
      <alignment horizontal="left" shrinkToFit="0" vertical="center" wrapText="1"/>
    </xf>
    <xf borderId="29" fillId="6" fontId="6" numFmtId="0" xfId="0" applyAlignment="1" applyBorder="1" applyFont="1">
      <alignment shrinkToFit="0" vertical="center" wrapText="1"/>
    </xf>
    <xf borderId="29" fillId="6" fontId="1" numFmtId="10" xfId="0" applyAlignment="1" applyBorder="1" applyFont="1" applyNumberFormat="1">
      <alignment horizontal="center" shrinkToFit="0" vertical="center" wrapText="1"/>
    </xf>
    <xf borderId="29" fillId="6" fontId="1" numFmtId="2" xfId="0" applyAlignment="1" applyBorder="1" applyFont="1" applyNumberFormat="1">
      <alignment horizontal="center" shrinkToFit="0" vertical="center" wrapText="1"/>
    </xf>
    <xf borderId="53" fillId="6" fontId="1" numFmtId="0" xfId="0" applyAlignment="1" applyBorder="1" applyFont="1">
      <alignment horizontal="left" shrinkToFit="0" vertical="center" wrapText="1"/>
    </xf>
    <xf borderId="54" fillId="0" fontId="3" numFmtId="0" xfId="0" applyBorder="1" applyFont="1"/>
    <xf borderId="55" fillId="0" fontId="3" numFmtId="0" xfId="0" applyBorder="1" applyFont="1"/>
    <xf borderId="56" fillId="4" fontId="8" numFmtId="164" xfId="0" applyAlignment="1" applyBorder="1" applyFont="1" applyNumberFormat="1">
      <alignment horizontal="right" shrinkToFit="0" vertical="center" wrapText="1"/>
    </xf>
    <xf borderId="16" fillId="6" fontId="1" numFmtId="0" xfId="0" applyAlignment="1" applyBorder="1" applyFont="1">
      <alignment horizontal="left" shrinkToFit="0" vertical="center" wrapText="1"/>
    </xf>
    <xf borderId="50" fillId="4" fontId="8" numFmtId="164" xfId="0" applyAlignment="1" applyBorder="1" applyFont="1" applyNumberFormat="1">
      <alignment horizontal="right" shrinkToFit="0" vertical="center" wrapText="1"/>
    </xf>
    <xf borderId="52" fillId="6" fontId="6" numFmtId="2" xfId="0" applyAlignment="1" applyBorder="1" applyFont="1" applyNumberFormat="1">
      <alignment horizontal="right" shrinkToFit="0" vertical="center" wrapText="1"/>
    </xf>
    <xf borderId="0" fillId="0" fontId="11" numFmtId="0" xfId="0" applyAlignment="1" applyFont="1">
      <alignment shrinkToFit="0" vertical="center" wrapText="1"/>
    </xf>
    <xf borderId="57" fillId="6" fontId="1" numFmtId="0" xfId="0" applyAlignment="1" applyBorder="1" applyFont="1">
      <alignment horizontal="center" shrinkToFit="0" vertical="center" wrapText="1"/>
    </xf>
    <xf borderId="58" fillId="4" fontId="8" numFmtId="164" xfId="0" applyAlignment="1" applyBorder="1" applyFont="1" applyNumberFormat="1">
      <alignment horizontal="right" shrinkToFit="0" vertical="center" wrapText="1"/>
    </xf>
    <xf borderId="26" fillId="6" fontId="1" numFmtId="0" xfId="0" applyAlignment="1" applyBorder="1" applyFont="1">
      <alignment horizontal="left" shrinkToFit="0" vertical="center" wrapText="1"/>
    </xf>
    <xf borderId="52" fillId="4" fontId="8" numFmtId="164" xfId="0" applyAlignment="1" applyBorder="1" applyFont="1" applyNumberFormat="1">
      <alignment horizontal="right" shrinkToFit="0" vertical="center" wrapText="1"/>
    </xf>
    <xf borderId="59" fillId="6" fontId="1" numFmtId="0" xfId="0" applyAlignment="1" applyBorder="1" applyFont="1">
      <alignment horizontal="left" shrinkToFit="0" vertical="center" wrapText="1"/>
    </xf>
    <xf borderId="5" fillId="6" fontId="6" numFmtId="0" xfId="0" applyAlignment="1" applyBorder="1" applyFont="1">
      <alignment horizontal="center" shrinkToFit="0" vertical="center" wrapText="1"/>
    </xf>
    <xf borderId="44" fillId="6" fontId="6" numFmtId="164" xfId="0" applyAlignment="1" applyBorder="1" applyFont="1" applyNumberFormat="1">
      <alignment horizontal="right" shrinkToFit="0" vertical="center" wrapText="1"/>
    </xf>
    <xf borderId="60" fillId="6" fontId="11" numFmtId="0" xfId="0" applyAlignment="1" applyBorder="1" applyFont="1">
      <alignment horizontal="left" shrinkToFit="0" vertical="center" wrapText="1"/>
    </xf>
    <xf borderId="61" fillId="0" fontId="3" numFmtId="0" xfId="0" applyBorder="1" applyFont="1"/>
    <xf borderId="5" fillId="8" fontId="6" numFmtId="0" xfId="0" applyAlignment="1" applyBorder="1" applyFont="1">
      <alignment horizontal="left" shrinkToFit="0" vertical="center" wrapText="1"/>
    </xf>
    <xf borderId="40" fillId="9" fontId="6" numFmtId="0" xfId="0" applyAlignment="1" applyBorder="1" applyFill="1" applyFont="1">
      <alignment horizontal="center" shrinkToFit="0" vertical="center" wrapText="1"/>
    </xf>
    <xf borderId="41" fillId="9" fontId="6" numFmtId="0" xfId="0" applyAlignment="1" applyBorder="1" applyFont="1">
      <alignment horizontal="center" shrinkToFit="0" vertical="center" wrapText="1"/>
    </xf>
    <xf borderId="43" fillId="9" fontId="6" numFmtId="0" xfId="0" applyAlignment="1" applyBorder="1" applyFont="1">
      <alignment horizontal="center" shrinkToFit="0" vertical="center" wrapText="1"/>
    </xf>
    <xf borderId="44" fillId="9" fontId="6" numFmtId="0" xfId="0" applyAlignment="1" applyBorder="1" applyFont="1">
      <alignment horizontal="center" shrinkToFit="0" vertical="center" wrapText="1"/>
    </xf>
    <xf borderId="62" fillId="4" fontId="8" numFmtId="10" xfId="0" applyAlignment="1" applyBorder="1" applyFont="1" applyNumberFormat="1">
      <alignment horizontal="right" shrinkToFit="0" vertical="center" wrapText="1"/>
    </xf>
    <xf borderId="58" fillId="6" fontId="1" numFmtId="164" xfId="0" applyAlignment="1" applyBorder="1" applyFont="1" applyNumberFormat="1">
      <alignment horizontal="right" shrinkToFit="0" vertical="center" wrapText="1"/>
    </xf>
    <xf borderId="16" fillId="6" fontId="13" numFmtId="0" xfId="0" applyAlignment="1" applyBorder="1" applyFont="1">
      <alignment horizontal="left" shrinkToFit="0" vertical="center" wrapText="1"/>
    </xf>
    <xf borderId="50" fillId="6" fontId="1" numFmtId="164" xfId="0" applyAlignment="1" applyBorder="1" applyFont="1" applyNumberFormat="1">
      <alignment horizontal="right" shrinkToFit="0" vertical="center" wrapText="1"/>
    </xf>
    <xf borderId="26" fillId="6" fontId="13" numFmtId="0" xfId="0" applyAlignment="1" applyBorder="1" applyFont="1">
      <alignment horizontal="left" shrinkToFit="0" vertical="center" wrapText="1"/>
    </xf>
    <xf borderId="51" fillId="4" fontId="8" numFmtId="10" xfId="0" applyAlignment="1" applyBorder="1" applyFont="1" applyNumberFormat="1">
      <alignment horizontal="right" shrinkToFit="0" vertical="center" wrapText="1"/>
    </xf>
    <xf borderId="52" fillId="6" fontId="1" numFmtId="164" xfId="0" applyAlignment="1" applyBorder="1" applyFont="1" applyNumberFormat="1">
      <alignment horizontal="right" shrinkToFit="0" vertical="center" wrapText="1"/>
    </xf>
    <xf borderId="29" fillId="6" fontId="6" numFmtId="0" xfId="0" applyAlignment="1" applyBorder="1" applyFont="1">
      <alignment horizontal="left" shrinkToFit="0" vertical="center" wrapText="1"/>
    </xf>
    <xf borderId="40" fillId="6" fontId="6" numFmtId="0" xfId="0" applyAlignment="1" applyBorder="1" applyFont="1">
      <alignment horizontal="center" shrinkToFit="0" vertical="center" wrapText="1"/>
    </xf>
    <xf borderId="43" fillId="6" fontId="1" numFmtId="10" xfId="0" applyAlignment="1" applyBorder="1" applyFont="1" applyNumberFormat="1">
      <alignment horizontal="right" shrinkToFit="0" vertical="center" wrapText="1"/>
    </xf>
    <xf borderId="60" fillId="6" fontId="13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6" numFmtId="10" xfId="0" applyAlignment="1" applyFont="1" applyNumberFormat="1">
      <alignment horizontal="center" shrinkToFit="0" vertical="center" wrapText="1"/>
    </xf>
    <xf borderId="0" fillId="0" fontId="6" numFmtId="2" xfId="0" applyAlignment="1" applyFont="1" applyNumberFormat="1">
      <alignment horizontal="center" shrinkToFit="0" vertical="center" wrapText="1"/>
    </xf>
    <xf borderId="63" fillId="9" fontId="6" numFmtId="0" xfId="0" applyAlignment="1" applyBorder="1" applyFont="1">
      <alignment horizontal="center" shrinkToFit="0" vertical="center" wrapText="1"/>
    </xf>
    <xf borderId="64" fillId="9" fontId="6" numFmtId="0" xfId="0" applyAlignment="1" applyBorder="1" applyFont="1">
      <alignment horizontal="center" shrinkToFit="0" vertical="center" wrapText="1"/>
    </xf>
    <xf borderId="65" fillId="0" fontId="3" numFmtId="0" xfId="0" applyBorder="1" applyFont="1"/>
    <xf borderId="66" fillId="9" fontId="6" numFmtId="0" xfId="0" applyAlignment="1" applyBorder="1" applyFont="1">
      <alignment horizontal="center" shrinkToFit="0" vertical="center" wrapText="1"/>
    </xf>
    <xf borderId="67" fillId="9" fontId="6" numFmtId="0" xfId="0" applyAlignment="1" applyBorder="1" applyFont="1">
      <alignment horizontal="center" shrinkToFit="0" vertical="center" wrapText="1"/>
    </xf>
    <xf borderId="68" fillId="6" fontId="1" numFmtId="0" xfId="0" applyAlignment="1" applyBorder="1" applyFont="1">
      <alignment horizontal="center" shrinkToFit="0" vertical="center" wrapText="1"/>
    </xf>
    <xf borderId="62" fillId="4" fontId="1" numFmtId="10" xfId="0" applyAlignment="1" applyBorder="1" applyFont="1" applyNumberFormat="1">
      <alignment horizontal="center" shrinkToFit="0" vertical="center" wrapText="1"/>
    </xf>
    <xf borderId="58" fillId="6" fontId="1" numFmtId="2" xfId="0" applyAlignment="1" applyBorder="1" applyFont="1" applyNumberFormat="1">
      <alignment horizontal="center" shrinkToFit="0" vertical="center" wrapText="1"/>
    </xf>
    <xf borderId="69" fillId="6" fontId="1" numFmtId="0" xfId="0" applyAlignment="1" applyBorder="1" applyFont="1">
      <alignment horizontal="center" shrinkToFit="0" vertical="center" wrapText="1"/>
    </xf>
    <xf borderId="51" fillId="4" fontId="1" numFmtId="10" xfId="0" applyAlignment="1" applyBorder="1" applyFont="1" applyNumberFormat="1">
      <alignment horizontal="center" shrinkToFit="0" vertical="center" wrapText="1"/>
    </xf>
    <xf borderId="52" fillId="6" fontId="1" numFmtId="2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shrinkToFit="0" vertical="center" wrapText="1"/>
    </xf>
    <xf borderId="40" fillId="0" fontId="6" numFmtId="0" xfId="0" applyAlignment="1" applyBorder="1" applyFont="1">
      <alignment horizontal="center" shrinkToFit="0" vertical="center" wrapText="1"/>
    </xf>
    <xf borderId="42" fillId="0" fontId="6" numFmtId="10" xfId="0" applyAlignment="1" applyBorder="1" applyFont="1" applyNumberFormat="1">
      <alignment horizontal="center" shrinkToFit="0" vertical="center" wrapText="1"/>
    </xf>
    <xf borderId="44" fillId="0" fontId="6" numFmtId="2" xfId="0" applyAlignment="1" applyBorder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41" fillId="0" fontId="1" numFmtId="0" xfId="0" applyAlignment="1" applyBorder="1" applyFont="1">
      <alignment horizontal="left" shrinkToFit="0" vertical="center" wrapText="1"/>
    </xf>
    <xf borderId="43" fillId="0" fontId="1" numFmtId="10" xfId="0" applyAlignment="1" applyBorder="1" applyFont="1" applyNumberFormat="1">
      <alignment horizontal="center" shrinkToFit="0" vertical="center" wrapText="1"/>
    </xf>
    <xf borderId="44" fillId="0" fontId="1" numFmtId="2" xfId="0" applyAlignment="1" applyBorder="1" applyFont="1" applyNumberFormat="1">
      <alignment horizontal="center" shrinkToFit="0" vertical="center" wrapText="1"/>
    </xf>
    <xf borderId="70" fillId="0" fontId="6" numFmtId="0" xfId="0" applyAlignment="1" applyBorder="1" applyFont="1">
      <alignment horizontal="center" shrinkToFit="0" vertical="center" wrapText="1"/>
    </xf>
    <xf borderId="71" fillId="0" fontId="6" numFmtId="10" xfId="0" applyAlignment="1" applyBorder="1" applyFont="1" applyNumberFormat="1">
      <alignment horizontal="center" shrinkToFit="0" vertical="center" wrapText="1"/>
    </xf>
    <xf borderId="72" fillId="0" fontId="6" numFmtId="2" xfId="0" applyAlignment="1" applyBorder="1" applyFont="1" applyNumberFormat="1">
      <alignment horizontal="center" shrinkToFit="0" vertical="center" wrapText="1"/>
    </xf>
    <xf borderId="0" fillId="0" fontId="1" numFmtId="10" xfId="0" applyAlignment="1" applyFont="1" applyNumberFormat="1">
      <alignment horizontal="center" shrinkToFit="0" vertical="center" wrapText="1"/>
    </xf>
    <xf borderId="0" fillId="0" fontId="1" numFmtId="2" xfId="0" applyAlignment="1" applyFont="1" applyNumberFormat="1">
      <alignment horizontal="center" shrinkToFit="0" vertical="center" wrapText="1"/>
    </xf>
    <xf borderId="58" fillId="6" fontId="1" numFmtId="164" xfId="0" applyAlignment="1" applyBorder="1" applyFont="1" applyNumberFormat="1">
      <alignment horizontal="center" shrinkToFit="0" vertical="center" wrapText="1"/>
    </xf>
    <xf borderId="51" fillId="6" fontId="1" numFmtId="10" xfId="0" applyAlignment="1" applyBorder="1" applyFont="1" applyNumberFormat="1">
      <alignment horizontal="center" shrinkToFit="0" vertical="center" wrapText="1"/>
    </xf>
    <xf borderId="52" fillId="6" fontId="1" numFmtId="164" xfId="0" applyAlignment="1" applyBorder="1" applyFont="1" applyNumberFormat="1">
      <alignment horizontal="center" shrinkToFit="0" vertical="center" wrapText="1"/>
    </xf>
    <xf borderId="43" fillId="6" fontId="1" numFmtId="10" xfId="0" applyAlignment="1" applyBorder="1" applyFont="1" applyNumberFormat="1">
      <alignment horizontal="center" shrinkToFit="0" vertical="center" wrapText="1"/>
    </xf>
    <xf borderId="44" fillId="6" fontId="1" numFmtId="164" xfId="0" applyAlignment="1" applyBorder="1" applyFont="1" applyNumberFormat="1">
      <alignment horizontal="center" shrinkToFit="0" vertical="center" wrapText="1"/>
    </xf>
    <xf borderId="73" fillId="4" fontId="1" numFmtId="10" xfId="0" applyAlignment="1" applyBorder="1" applyFont="1" applyNumberFormat="1">
      <alignment horizontal="center" shrinkToFit="0" vertical="center" wrapText="1"/>
    </xf>
    <xf borderId="56" fillId="6" fontId="1" numFmtId="164" xfId="0" applyAlignment="1" applyBorder="1" applyFont="1" applyNumberFormat="1">
      <alignment horizontal="center" shrinkToFit="0" vertical="center" wrapText="1"/>
    </xf>
    <xf borderId="49" fillId="6" fontId="1" numFmtId="10" xfId="0" applyAlignment="1" applyBorder="1" applyFont="1" applyNumberFormat="1">
      <alignment horizontal="center" shrinkToFit="0" vertical="center" wrapText="1"/>
    </xf>
    <xf borderId="50" fillId="6" fontId="1" numFmtId="164" xfId="0" applyAlignment="1" applyBorder="1" applyFont="1" applyNumberFormat="1">
      <alignment horizontal="center" shrinkToFit="0" vertical="center" wrapText="1"/>
    </xf>
    <xf borderId="49" fillId="4" fontId="1" numFmtId="10" xfId="0" applyAlignment="1" applyBorder="1" applyFont="1" applyNumberFormat="1">
      <alignment horizontal="center" shrinkToFit="0" vertical="center" wrapText="1"/>
    </xf>
    <xf borderId="74" fillId="6" fontId="1" numFmtId="0" xfId="0" applyAlignment="1" applyBorder="1" applyFont="1">
      <alignment horizontal="left" shrinkToFit="0" vertical="center" wrapText="1"/>
    </xf>
    <xf borderId="75" fillId="0" fontId="3" numFmtId="0" xfId="0" applyBorder="1" applyFont="1"/>
    <xf borderId="76" fillId="6" fontId="6" numFmtId="0" xfId="0" applyAlignment="1" applyBorder="1" applyFont="1">
      <alignment horizontal="left" shrinkToFit="0" vertical="center" wrapText="1"/>
    </xf>
    <xf borderId="77" fillId="6" fontId="6" numFmtId="10" xfId="0" applyAlignment="1" applyBorder="1" applyFont="1" applyNumberFormat="1">
      <alignment horizontal="center" shrinkToFit="0" vertical="center" wrapText="1"/>
    </xf>
    <xf borderId="78" fillId="6" fontId="6" numFmtId="164" xfId="0" applyAlignment="1" applyBorder="1" applyFont="1" applyNumberFormat="1">
      <alignment horizontal="center" shrinkToFit="0" vertical="center" wrapText="1"/>
    </xf>
    <xf borderId="62" fillId="4" fontId="10" numFmtId="10" xfId="0" applyAlignment="1" applyBorder="1" applyFont="1" applyNumberFormat="1">
      <alignment horizontal="center" shrinkToFit="0" vertical="center" wrapText="1"/>
    </xf>
    <xf borderId="79" fillId="6" fontId="1" numFmtId="0" xfId="0" applyAlignment="1" applyBorder="1" applyFont="1">
      <alignment shrinkToFit="0" vertical="center" wrapText="1"/>
    </xf>
    <xf borderId="1" fillId="0" fontId="6" numFmtId="0" xfId="0" applyAlignment="1" applyBorder="1" applyFont="1">
      <alignment shrinkToFit="0" vertical="center" wrapText="1"/>
    </xf>
    <xf borderId="80" fillId="0" fontId="6" numFmtId="10" xfId="0" applyAlignment="1" applyBorder="1" applyFont="1" applyNumberFormat="1">
      <alignment horizontal="center" shrinkToFit="0" vertical="center" wrapText="1"/>
    </xf>
    <xf borderId="81" fillId="0" fontId="6" numFmtId="164" xfId="0" applyAlignment="1" applyBorder="1" applyFont="1" applyNumberFormat="1">
      <alignment horizontal="center" shrinkToFit="0" vertical="center" wrapText="1"/>
    </xf>
    <xf borderId="41" fillId="6" fontId="1" numFmtId="0" xfId="0" applyAlignment="1" applyBorder="1" applyFont="1">
      <alignment horizontal="center" shrinkToFit="0" vertical="center" wrapText="1"/>
    </xf>
    <xf borderId="44" fillId="0" fontId="6" numFmtId="164" xfId="0" applyAlignment="1" applyBorder="1" applyFont="1" applyNumberFormat="1">
      <alignment horizontal="center" shrinkToFit="0" vertical="center" wrapText="1"/>
    </xf>
    <xf borderId="5" fillId="0" fontId="6" numFmtId="0" xfId="0" applyAlignment="1" applyBorder="1" applyFont="1">
      <alignment shrinkToFit="0" vertical="center" wrapText="1"/>
    </xf>
    <xf borderId="43" fillId="0" fontId="6" numFmtId="10" xfId="0" applyAlignment="1" applyBorder="1" applyFont="1" applyNumberFormat="1">
      <alignment horizontal="center" shrinkToFit="0" vertical="center" wrapText="1"/>
    </xf>
    <xf borderId="44" fillId="0" fontId="1" numFmtId="164" xfId="0" applyAlignment="1" applyBorder="1" applyFont="1" applyNumberFormat="1">
      <alignment horizontal="center" shrinkToFit="0" vertical="center" wrapText="1"/>
    </xf>
    <xf borderId="9" fillId="8" fontId="6" numFmtId="0" xfId="0" applyAlignment="1" applyBorder="1" applyFont="1">
      <alignment horizontal="left" shrinkToFit="0" vertical="center" wrapText="1"/>
    </xf>
    <xf borderId="57" fillId="0" fontId="1" numFmtId="0" xfId="0" applyAlignment="1" applyBorder="1" applyFont="1">
      <alignment horizontal="center" shrinkToFit="0" vertical="center" wrapText="1"/>
    </xf>
    <xf borderId="62" fillId="0" fontId="1" numFmtId="10" xfId="0" applyAlignment="1" applyBorder="1" applyFont="1" applyNumberFormat="1">
      <alignment horizontal="center" shrinkToFit="0" vertical="center" wrapText="1"/>
    </xf>
    <xf borderId="22" fillId="0" fontId="1" numFmtId="164" xfId="0" applyAlignment="1" applyBorder="1" applyFont="1" applyNumberFormat="1">
      <alignment horizontal="center" shrinkToFit="0" vertical="center" wrapText="1"/>
    </xf>
    <xf borderId="49" fillId="0" fontId="1" numFmtId="10" xfId="0" applyAlignment="1" applyBorder="1" applyFont="1" applyNumberFormat="1">
      <alignment horizontal="center" shrinkToFit="0" vertical="center" wrapText="1"/>
    </xf>
    <xf borderId="50" fillId="0" fontId="1" numFmtId="164" xfId="0" applyAlignment="1" applyBorder="1" applyFont="1" applyNumberFormat="1">
      <alignment horizontal="center" shrinkToFit="0" vertical="center" wrapText="1"/>
    </xf>
    <xf borderId="24" fillId="0" fontId="1" numFmtId="164" xfId="0" applyAlignment="1" applyBorder="1" applyFont="1" applyNumberFormat="1">
      <alignment horizontal="center" shrinkToFit="0" vertical="center" wrapText="1"/>
    </xf>
    <xf borderId="25" fillId="0" fontId="1" numFmtId="0" xfId="0" applyAlignment="1" applyBorder="1" applyFont="1">
      <alignment horizontal="center" shrinkToFit="0" vertical="center" wrapText="1"/>
    </xf>
    <xf borderId="51" fillId="0" fontId="1" numFmtId="10" xfId="0" applyAlignment="1" applyBorder="1" applyFont="1" applyNumberFormat="1">
      <alignment horizontal="center" shrinkToFit="0" vertical="center" wrapText="1"/>
    </xf>
    <xf borderId="28" fillId="0" fontId="1" numFmtId="164" xfId="0" applyAlignment="1" applyBorder="1" applyFont="1" applyNumberFormat="1">
      <alignment horizontal="center" shrinkToFit="0" vertical="center" wrapText="1"/>
    </xf>
    <xf borderId="82" fillId="0" fontId="6" numFmtId="164" xfId="0" applyAlignment="1" applyBorder="1" applyFont="1" applyNumberFormat="1">
      <alignment horizontal="center" shrinkToFit="0" vertical="center" wrapText="1"/>
    </xf>
    <xf borderId="57" fillId="6" fontId="6" numFmtId="0" xfId="0" applyAlignment="1" applyBorder="1" applyFont="1">
      <alignment horizontal="center" shrinkToFit="0" vertical="center" wrapText="1"/>
    </xf>
    <xf borderId="20" fillId="6" fontId="6" numFmtId="0" xfId="0" applyAlignment="1" applyBorder="1" applyFont="1">
      <alignment horizontal="left" shrinkToFit="0" vertical="center" wrapText="1"/>
    </xf>
    <xf borderId="58" fillId="6" fontId="6" numFmtId="164" xfId="0" applyAlignment="1" applyBorder="1" applyFont="1" applyNumberFormat="1">
      <alignment horizontal="center" shrinkToFit="0" vertical="center" wrapText="1"/>
    </xf>
    <xf borderId="16" fillId="6" fontId="6" numFmtId="0" xfId="0" applyAlignment="1" applyBorder="1" applyFont="1">
      <alignment horizontal="left" shrinkToFit="0" vertical="center" wrapText="1"/>
    </xf>
    <xf borderId="49" fillId="6" fontId="6" numFmtId="0" xfId="0" applyAlignment="1" applyBorder="1" applyFont="1">
      <alignment shrinkToFit="0" vertical="center" wrapText="1"/>
    </xf>
    <xf borderId="50" fillId="6" fontId="6" numFmtId="164" xfId="0" applyAlignment="1" applyBorder="1" applyFont="1" applyNumberFormat="1">
      <alignment shrinkToFit="0" vertical="center" wrapText="1"/>
    </xf>
    <xf borderId="23" fillId="6" fontId="14" numFmtId="0" xfId="0" applyAlignment="1" applyBorder="1" applyFont="1">
      <alignment horizontal="center" shrinkToFit="0" vertical="center" wrapText="1"/>
    </xf>
    <xf borderId="16" fillId="6" fontId="11" numFmtId="0" xfId="0" applyAlignment="1" applyBorder="1" applyFont="1">
      <alignment horizontal="left" shrinkToFit="0" vertical="center" wrapText="1"/>
    </xf>
    <xf borderId="49" fillId="6" fontId="11" numFmtId="0" xfId="0" applyAlignment="1" applyBorder="1" applyFont="1">
      <alignment shrinkToFit="0" vertical="center" wrapText="1"/>
    </xf>
    <xf borderId="50" fillId="6" fontId="11" numFmtId="164" xfId="0" applyAlignment="1" applyBorder="1" applyFont="1" applyNumberFormat="1">
      <alignment shrinkToFit="0" vertical="center" wrapText="1"/>
    </xf>
    <xf borderId="50" fillId="6" fontId="6" numFmtId="164" xfId="0" applyAlignment="1" applyBorder="1" applyFont="1" applyNumberFormat="1">
      <alignment horizontal="center" shrinkToFit="0" vertical="center" wrapText="1"/>
    </xf>
    <xf borderId="32" fillId="6" fontId="11" numFmtId="0" xfId="0" applyAlignment="1" applyBorder="1" applyFont="1">
      <alignment horizontal="center" shrinkToFit="0" vertical="center" wrapText="1"/>
    </xf>
    <xf borderId="49" fillId="6" fontId="15" numFmtId="165" xfId="0" applyAlignment="1" applyBorder="1" applyFont="1" applyNumberFormat="1">
      <alignment horizontal="center" shrinkToFit="0" vertical="center" wrapText="1"/>
    </xf>
    <xf borderId="25" fillId="6" fontId="6" numFmtId="0" xfId="0" applyAlignment="1" applyBorder="1" applyFont="1">
      <alignment horizontal="center" shrinkToFit="0" vertical="center" wrapText="1"/>
    </xf>
    <xf borderId="26" fillId="6" fontId="6" numFmtId="0" xfId="0" applyAlignment="1" applyBorder="1" applyFont="1">
      <alignment horizontal="left" shrinkToFit="0" vertical="center" wrapText="1"/>
    </xf>
    <xf borderId="52" fillId="6" fontId="6" numFmtId="164" xfId="0" applyAlignment="1" applyBorder="1" applyFont="1" applyNumberFormat="1">
      <alignment horizontal="center" shrinkToFit="0" vertical="center" wrapText="1"/>
    </xf>
    <xf borderId="40" fillId="0" fontId="6" numFmtId="0" xfId="0" applyAlignment="1" applyBorder="1" applyFont="1">
      <alignment shrinkToFit="0" vertical="center" wrapText="1"/>
    </xf>
    <xf borderId="15" fillId="0" fontId="3" numFmtId="0" xfId="0" applyBorder="1" applyFont="1"/>
    <xf borderId="83" fillId="0" fontId="1" numFmtId="164" xfId="0" applyAlignment="1" applyBorder="1" applyFont="1" applyNumberFormat="1">
      <alignment horizontal="center" shrinkToFit="0" vertical="center" wrapText="1"/>
    </xf>
    <xf borderId="52" fillId="0" fontId="1" numFmtId="164" xfId="0" applyAlignment="1" applyBorder="1" applyFont="1" applyNumberFormat="1">
      <alignment horizontal="center" shrinkToFit="0" vertical="center" wrapText="1"/>
    </xf>
    <xf borderId="12" fillId="6" fontId="6" numFmtId="0" xfId="0" applyAlignment="1" applyBorder="1" applyFont="1">
      <alignment horizontal="center" shrinkToFit="0" vertical="center" wrapText="1"/>
    </xf>
    <xf borderId="40" fillId="0" fontId="16" numFmtId="0" xfId="0" applyAlignment="1" applyBorder="1" applyFont="1">
      <alignment horizontal="center" shrinkToFit="0" vertical="center" wrapText="1"/>
    </xf>
    <xf borderId="29" fillId="6" fontId="17" numFmtId="0" xfId="0" applyAlignment="1" applyBorder="1" applyFont="1">
      <alignment shrinkToFit="0" vertical="center" wrapText="1"/>
    </xf>
    <xf borderId="84" fillId="6" fontId="17" numFmtId="0" xfId="0" applyAlignment="1" applyBorder="1" applyFont="1">
      <alignment horizontal="center" shrinkToFit="0" vertical="center" wrapText="1"/>
    </xf>
    <xf borderId="83" fillId="0" fontId="6" numFmtId="164" xfId="0" applyAlignment="1" applyBorder="1" applyFont="1" applyNumberFormat="1">
      <alignment horizontal="center" shrinkToFit="0" vertical="center" wrapText="1"/>
    </xf>
    <xf borderId="32" fillId="6" fontId="17" numFmtId="0" xfId="0" applyAlignment="1" applyBorder="1" applyFont="1">
      <alignment horizontal="center" shrinkToFit="0" vertical="center" wrapText="1"/>
    </xf>
    <xf borderId="50" fillId="0" fontId="6" numFmtId="164" xfId="0" applyAlignment="1" applyBorder="1" applyFont="1" applyNumberFormat="1">
      <alignment horizontal="center" shrinkToFit="0" vertical="center" wrapText="1"/>
    </xf>
    <xf borderId="33" fillId="6" fontId="17" numFmtId="0" xfId="0" applyAlignment="1" applyBorder="1" applyFont="1">
      <alignment horizontal="center" shrinkToFit="0" vertical="center" wrapText="1"/>
    </xf>
    <xf borderId="52" fillId="0" fontId="6" numFmtId="164" xfId="0" applyAlignment="1" applyBorder="1" applyFont="1" applyNumberFormat="1">
      <alignment horizontal="center" shrinkToFit="0" vertical="center" wrapText="1"/>
    </xf>
    <xf borderId="70" fillId="0" fontId="1" numFmtId="0" xfId="0" applyAlignment="1" applyBorder="1" applyFont="1">
      <alignment shrinkToFit="0" vertical="center" wrapText="1"/>
    </xf>
    <xf borderId="85" fillId="0" fontId="1" numFmtId="0" xfId="0" applyAlignment="1" applyBorder="1" applyFont="1">
      <alignment shrinkToFit="0" vertical="center" wrapText="1"/>
    </xf>
    <xf borderId="82" fillId="0" fontId="1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.71"/>
    <col customWidth="1" min="2" max="2" width="4.57"/>
    <col customWidth="1" min="3" max="3" width="33.57"/>
    <col customWidth="1" min="4" max="4" width="31.29"/>
    <col customWidth="1" min="5" max="5" width="14.71"/>
    <col customWidth="1" min="6" max="6" width="16.71"/>
    <col customWidth="1" min="7" max="7" width="1.71"/>
    <col customWidth="1" min="8" max="26" width="38.0"/>
  </cols>
  <sheetData>
    <row r="1" ht="6.0" customHeight="1">
      <c r="A1" s="1"/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5"/>
      <c r="B2" s="6" t="s">
        <v>0</v>
      </c>
      <c r="C2" s="7"/>
      <c r="D2" s="7"/>
      <c r="E2" s="7"/>
      <c r="F2" s="8"/>
      <c r="G2" s="9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5"/>
      <c r="B3" s="10" t="s">
        <v>1</v>
      </c>
      <c r="C3" s="11"/>
      <c r="D3" s="11"/>
      <c r="E3" s="11"/>
      <c r="F3" s="12"/>
      <c r="G3" s="9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5"/>
      <c r="B4" s="13" t="s">
        <v>2</v>
      </c>
      <c r="C4" s="14"/>
      <c r="D4" s="14"/>
      <c r="E4" s="14"/>
      <c r="F4" s="15"/>
      <c r="G4" s="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6.0" customHeight="1">
      <c r="A5" s="5"/>
      <c r="B5" s="16"/>
      <c r="C5" s="16"/>
      <c r="D5" s="16"/>
      <c r="E5" s="16"/>
      <c r="F5" s="16"/>
      <c r="G5" s="9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5"/>
      <c r="B6" s="17" t="s">
        <v>3</v>
      </c>
      <c r="G6" s="9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6.0" customHeight="1">
      <c r="A7" s="5"/>
      <c r="B7" s="4"/>
      <c r="C7" s="4"/>
      <c r="D7" s="18"/>
      <c r="E7" s="18"/>
      <c r="F7" s="18"/>
      <c r="G7" s="9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5"/>
      <c r="B8" s="19"/>
      <c r="C8" s="20" t="s">
        <v>4</v>
      </c>
      <c r="D8" s="21" t="s">
        <v>5</v>
      </c>
      <c r="E8" s="22"/>
      <c r="F8" s="23"/>
      <c r="G8" s="9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5"/>
      <c r="B9" s="4"/>
      <c r="C9" s="20" t="s">
        <v>6</v>
      </c>
      <c r="D9" s="24"/>
      <c r="E9" s="22"/>
      <c r="F9" s="23"/>
      <c r="G9" s="9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6.0" customHeight="1">
      <c r="A10" s="5"/>
      <c r="B10" s="4"/>
      <c r="C10" s="4"/>
      <c r="D10" s="17"/>
      <c r="E10" s="17"/>
      <c r="F10" s="4"/>
      <c r="G10" s="9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5"/>
      <c r="B11" s="25" t="s">
        <v>7</v>
      </c>
      <c r="C11" s="7"/>
      <c r="D11" s="7"/>
      <c r="E11" s="7"/>
      <c r="F11" s="8"/>
      <c r="G11" s="9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5"/>
      <c r="B12" s="26" t="s">
        <v>8</v>
      </c>
      <c r="C12" s="27" t="s">
        <v>9</v>
      </c>
      <c r="D12" s="28"/>
      <c r="E12" s="29"/>
      <c r="F12" s="30"/>
      <c r="G12" s="9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5"/>
      <c r="B13" s="31" t="s">
        <v>10</v>
      </c>
      <c r="C13" s="32" t="s">
        <v>11</v>
      </c>
      <c r="D13" s="23"/>
      <c r="E13" s="33"/>
      <c r="F13" s="34"/>
      <c r="G13" s="9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5"/>
      <c r="B14" s="31" t="s">
        <v>12</v>
      </c>
      <c r="C14" s="32" t="s">
        <v>13</v>
      </c>
      <c r="D14" s="23"/>
      <c r="E14" s="35"/>
      <c r="F14" s="34"/>
      <c r="G14" s="9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5"/>
      <c r="B15" s="36" t="s">
        <v>14</v>
      </c>
      <c r="C15" s="37" t="s">
        <v>15</v>
      </c>
      <c r="D15" s="38"/>
      <c r="E15" s="39">
        <v>12.0</v>
      </c>
      <c r="F15" s="40"/>
      <c r="G15" s="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6.0" customHeight="1">
      <c r="A16" s="5"/>
      <c r="B16" s="41"/>
      <c r="C16" s="4"/>
      <c r="D16" s="42"/>
      <c r="E16" s="42"/>
      <c r="F16" s="4"/>
      <c r="G16" s="9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5"/>
      <c r="B17" s="25" t="s">
        <v>16</v>
      </c>
      <c r="C17" s="7"/>
      <c r="D17" s="7"/>
      <c r="E17" s="7"/>
      <c r="F17" s="8"/>
      <c r="G17" s="9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5"/>
      <c r="B18" s="43" t="s">
        <v>17</v>
      </c>
      <c r="C18" s="44"/>
      <c r="D18" s="28"/>
      <c r="E18" s="45" t="s">
        <v>18</v>
      </c>
      <c r="F18" s="30"/>
      <c r="G18" s="9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5"/>
      <c r="B19" s="46" t="s">
        <v>19</v>
      </c>
      <c r="C19" s="22"/>
      <c r="D19" s="23"/>
      <c r="E19" s="47" t="s">
        <v>20</v>
      </c>
      <c r="F19" s="34"/>
      <c r="G19" s="9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5"/>
      <c r="B20" s="48" t="s">
        <v>21</v>
      </c>
      <c r="C20" s="49"/>
      <c r="D20" s="38"/>
      <c r="E20" s="39">
        <v>1.0</v>
      </c>
      <c r="F20" s="40"/>
      <c r="G20" s="9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6.0" customHeight="1">
      <c r="A21" s="5"/>
      <c r="B21" s="17"/>
      <c r="C21" s="17"/>
      <c r="D21" s="50"/>
      <c r="E21" s="50"/>
      <c r="F21" s="50"/>
      <c r="G21" s="9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5"/>
      <c r="B22" s="25" t="s">
        <v>22</v>
      </c>
      <c r="C22" s="7"/>
      <c r="D22" s="7"/>
      <c r="E22" s="7"/>
      <c r="F22" s="8"/>
      <c r="G22" s="9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5"/>
      <c r="B23" s="51" t="s">
        <v>23</v>
      </c>
      <c r="C23" s="7"/>
      <c r="D23" s="7"/>
      <c r="E23" s="7"/>
      <c r="F23" s="8"/>
      <c r="G23" s="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5"/>
      <c r="B24" s="52" t="s">
        <v>24</v>
      </c>
      <c r="C24" s="7"/>
      <c r="D24" s="7"/>
      <c r="E24" s="7"/>
      <c r="F24" s="8"/>
      <c r="G24" s="9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5"/>
      <c r="B25" s="53">
        <v>1.0</v>
      </c>
      <c r="C25" s="54" t="s">
        <v>25</v>
      </c>
      <c r="D25" s="28"/>
      <c r="E25" s="55" t="s">
        <v>26</v>
      </c>
      <c r="F25" s="56"/>
      <c r="G25" s="9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5"/>
      <c r="B26" s="57">
        <v>2.0</v>
      </c>
      <c r="C26" s="32" t="s">
        <v>27</v>
      </c>
      <c r="D26" s="22"/>
      <c r="E26" s="58"/>
      <c r="F26" s="59"/>
      <c r="G26" s="9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5"/>
      <c r="B27" s="57">
        <v>3.0</v>
      </c>
      <c r="C27" s="32" t="s">
        <v>28</v>
      </c>
      <c r="D27" s="23"/>
      <c r="E27" s="60" t="s">
        <v>26</v>
      </c>
      <c r="F27" s="61"/>
      <c r="G27" s="9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5"/>
      <c r="B28" s="62">
        <v>4.0</v>
      </c>
      <c r="C28" s="37" t="s">
        <v>29</v>
      </c>
      <c r="D28" s="38"/>
      <c r="E28" s="63"/>
      <c r="F28" s="40"/>
      <c r="G28" s="9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5"/>
      <c r="B29" s="64" t="s">
        <v>30</v>
      </c>
      <c r="C29" s="65"/>
      <c r="D29" s="65"/>
      <c r="E29" s="65"/>
      <c r="F29" s="65"/>
      <c r="G29" s="9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6.0" customHeight="1">
      <c r="A30" s="5"/>
      <c r="B30" s="66"/>
      <c r="C30" s="66"/>
      <c r="D30" s="66"/>
      <c r="E30" s="66"/>
      <c r="F30" s="4"/>
      <c r="G30" s="9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5"/>
      <c r="B31" s="51" t="s">
        <v>31</v>
      </c>
      <c r="C31" s="7"/>
      <c r="D31" s="7"/>
      <c r="E31" s="7"/>
      <c r="F31" s="8"/>
      <c r="G31" s="9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5"/>
      <c r="B32" s="67">
        <v>1.0</v>
      </c>
      <c r="C32" s="68" t="s">
        <v>32</v>
      </c>
      <c r="D32" s="69"/>
      <c r="E32" s="70" t="s">
        <v>33</v>
      </c>
      <c r="F32" s="71" t="s">
        <v>34</v>
      </c>
      <c r="G32" s="9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5"/>
      <c r="B33" s="72" t="s">
        <v>35</v>
      </c>
      <c r="C33" s="73" t="s">
        <v>36</v>
      </c>
      <c r="D33" s="74"/>
      <c r="E33" s="75"/>
      <c r="F33" s="76"/>
      <c r="G33" s="9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5"/>
      <c r="B34" s="77" t="s">
        <v>10</v>
      </c>
      <c r="C34" s="32" t="s">
        <v>37</v>
      </c>
      <c r="D34" s="23"/>
      <c r="E34" s="78">
        <v>0.0</v>
      </c>
      <c r="F34" s="79">
        <f t="shared" ref="F34:F40" si="1">$F$33*E34</f>
        <v>0</v>
      </c>
      <c r="G34" s="9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5"/>
      <c r="B35" s="77" t="s">
        <v>12</v>
      </c>
      <c r="C35" s="32" t="s">
        <v>38</v>
      </c>
      <c r="D35" s="23"/>
      <c r="E35" s="78">
        <v>0.0</v>
      </c>
      <c r="F35" s="79">
        <f t="shared" si="1"/>
        <v>0</v>
      </c>
      <c r="G35" s="9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5"/>
      <c r="B36" s="77" t="s">
        <v>14</v>
      </c>
      <c r="C36" s="32" t="s">
        <v>39</v>
      </c>
      <c r="D36" s="23"/>
      <c r="E36" s="78"/>
      <c r="F36" s="79">
        <f t="shared" si="1"/>
        <v>0</v>
      </c>
      <c r="G36" s="9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5"/>
      <c r="B37" s="77" t="s">
        <v>40</v>
      </c>
      <c r="C37" s="32" t="s">
        <v>41</v>
      </c>
      <c r="D37" s="23"/>
      <c r="E37" s="78">
        <v>0.0</v>
      </c>
      <c r="F37" s="79">
        <f t="shared" si="1"/>
        <v>0</v>
      </c>
      <c r="G37" s="9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5"/>
      <c r="B38" s="77" t="s">
        <v>42</v>
      </c>
      <c r="C38" s="32" t="s">
        <v>43</v>
      </c>
      <c r="D38" s="23"/>
      <c r="E38" s="78">
        <v>0.0</v>
      </c>
      <c r="F38" s="79">
        <f t="shared" si="1"/>
        <v>0</v>
      </c>
      <c r="G38" s="9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5"/>
      <c r="B39" s="77" t="s">
        <v>44</v>
      </c>
      <c r="C39" s="32" t="s">
        <v>45</v>
      </c>
      <c r="D39" s="23"/>
      <c r="E39" s="78">
        <v>0.0</v>
      </c>
      <c r="F39" s="79">
        <f t="shared" si="1"/>
        <v>0</v>
      </c>
      <c r="G39" s="9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5"/>
      <c r="B40" s="77" t="s">
        <v>46</v>
      </c>
      <c r="C40" s="32" t="s">
        <v>47</v>
      </c>
      <c r="D40" s="23"/>
      <c r="E40" s="78">
        <v>0.0</v>
      </c>
      <c r="F40" s="79">
        <f t="shared" si="1"/>
        <v>0</v>
      </c>
      <c r="G40" s="9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5"/>
      <c r="B41" s="80"/>
      <c r="C41" s="81" t="s">
        <v>48</v>
      </c>
      <c r="D41" s="38"/>
      <c r="E41" s="82">
        <f t="shared" ref="E41:F41" si="2">SUM(E33:E40)</f>
        <v>0</v>
      </c>
      <c r="F41" s="83">
        <f t="shared" si="2"/>
        <v>0</v>
      </c>
      <c r="G41" s="9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6.0" customHeight="1">
      <c r="A42" s="5"/>
      <c r="B42" s="84"/>
      <c r="C42" s="85"/>
      <c r="D42" s="86"/>
      <c r="E42" s="86"/>
      <c r="F42" s="87"/>
      <c r="G42" s="9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5"/>
      <c r="B43" s="51" t="s">
        <v>49</v>
      </c>
      <c r="C43" s="7"/>
      <c r="D43" s="7"/>
      <c r="E43" s="7"/>
      <c r="F43" s="8"/>
      <c r="G43" s="9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5"/>
      <c r="B44" s="67">
        <v>2.0</v>
      </c>
      <c r="C44" s="68" t="s">
        <v>50</v>
      </c>
      <c r="D44" s="7"/>
      <c r="E44" s="69"/>
      <c r="F44" s="71" t="s">
        <v>34</v>
      </c>
      <c r="G44" s="9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5"/>
      <c r="B45" s="26" t="s">
        <v>8</v>
      </c>
      <c r="C45" s="88" t="s">
        <v>51</v>
      </c>
      <c r="D45" s="89"/>
      <c r="E45" s="90"/>
      <c r="F45" s="91"/>
      <c r="G45" s="9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5"/>
      <c r="B46" s="31" t="s">
        <v>10</v>
      </c>
      <c r="C46" s="92" t="s">
        <v>52</v>
      </c>
      <c r="D46" s="22"/>
      <c r="E46" s="23"/>
      <c r="F46" s="93"/>
      <c r="G46" s="9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5"/>
      <c r="B47" s="31" t="s">
        <v>12</v>
      </c>
      <c r="C47" s="92" t="s">
        <v>53</v>
      </c>
      <c r="D47" s="22"/>
      <c r="E47" s="23"/>
      <c r="F47" s="93"/>
      <c r="G47" s="9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5"/>
      <c r="B48" s="31" t="s">
        <v>14</v>
      </c>
      <c r="C48" s="92" t="s">
        <v>54</v>
      </c>
      <c r="D48" s="22"/>
      <c r="E48" s="23"/>
      <c r="F48" s="93"/>
      <c r="G48" s="9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5"/>
      <c r="B49" s="31" t="s">
        <v>40</v>
      </c>
      <c r="C49" s="92" t="s">
        <v>55</v>
      </c>
      <c r="D49" s="22"/>
      <c r="E49" s="23"/>
      <c r="F49" s="93"/>
      <c r="G49" s="9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5"/>
      <c r="B50" s="31" t="s">
        <v>42</v>
      </c>
      <c r="C50" s="92" t="s">
        <v>56</v>
      </c>
      <c r="D50" s="22"/>
      <c r="E50" s="23"/>
      <c r="F50" s="93"/>
      <c r="G50" s="9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5"/>
      <c r="B51" s="31" t="s">
        <v>44</v>
      </c>
      <c r="C51" s="92" t="s">
        <v>57</v>
      </c>
      <c r="D51" s="22"/>
      <c r="E51" s="23"/>
      <c r="F51" s="93"/>
      <c r="G51" s="9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5"/>
      <c r="B52" s="31" t="s">
        <v>46</v>
      </c>
      <c r="C52" s="92" t="s">
        <v>58</v>
      </c>
      <c r="D52" s="22"/>
      <c r="E52" s="23"/>
      <c r="F52" s="93"/>
      <c r="G52" s="9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5"/>
      <c r="B53" s="31" t="s">
        <v>59</v>
      </c>
      <c r="C53" s="92" t="s">
        <v>60</v>
      </c>
      <c r="D53" s="22"/>
      <c r="E53" s="23"/>
      <c r="F53" s="93"/>
      <c r="G53" s="9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5"/>
      <c r="B54" s="31" t="s">
        <v>61</v>
      </c>
      <c r="C54" s="92" t="s">
        <v>47</v>
      </c>
      <c r="D54" s="22"/>
      <c r="E54" s="23"/>
      <c r="F54" s="93"/>
      <c r="G54" s="9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5"/>
      <c r="B55" s="80"/>
      <c r="C55" s="81" t="s">
        <v>62</v>
      </c>
      <c r="D55" s="49"/>
      <c r="E55" s="38"/>
      <c r="F55" s="94">
        <f>SUM(F45:F54)</f>
        <v>0</v>
      </c>
      <c r="G55" s="9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25.5" customHeight="1">
      <c r="A56" s="5"/>
      <c r="B56" s="66" t="s">
        <v>63</v>
      </c>
      <c r="G56" s="9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6.0" customHeight="1">
      <c r="A57" s="5"/>
      <c r="B57" s="95"/>
      <c r="C57" s="95"/>
      <c r="D57" s="95"/>
      <c r="E57" s="95"/>
      <c r="F57" s="95"/>
      <c r="G57" s="9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5"/>
      <c r="B58" s="51" t="s">
        <v>64</v>
      </c>
      <c r="C58" s="7"/>
      <c r="D58" s="7"/>
      <c r="E58" s="7"/>
      <c r="F58" s="8"/>
      <c r="G58" s="9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5"/>
      <c r="B59" s="67">
        <v>3.0</v>
      </c>
      <c r="C59" s="68" t="s">
        <v>65</v>
      </c>
      <c r="D59" s="7"/>
      <c r="E59" s="69"/>
      <c r="F59" s="71" t="s">
        <v>34</v>
      </c>
      <c r="G59" s="9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5"/>
      <c r="B60" s="96" t="s">
        <v>8</v>
      </c>
      <c r="C60" s="54" t="s">
        <v>66</v>
      </c>
      <c r="D60" s="44"/>
      <c r="E60" s="28"/>
      <c r="F60" s="97"/>
      <c r="G60" s="9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25.5" customHeight="1">
      <c r="A61" s="5"/>
      <c r="B61" s="31" t="s">
        <v>10</v>
      </c>
      <c r="C61" s="92" t="s">
        <v>67</v>
      </c>
      <c r="D61" s="22"/>
      <c r="E61" s="23"/>
      <c r="F61" s="93"/>
      <c r="G61" s="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25.5" customHeight="1">
      <c r="A62" s="5"/>
      <c r="B62" s="31" t="s">
        <v>12</v>
      </c>
      <c r="C62" s="92" t="s">
        <v>68</v>
      </c>
      <c r="D62" s="22"/>
      <c r="E62" s="23"/>
      <c r="F62" s="93"/>
      <c r="G62" s="9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40.5" customHeight="1">
      <c r="A63" s="5"/>
      <c r="B63" s="36" t="s">
        <v>14</v>
      </c>
      <c r="C63" s="98" t="s">
        <v>69</v>
      </c>
      <c r="D63" s="49"/>
      <c r="E63" s="38"/>
      <c r="F63" s="99"/>
      <c r="G63" s="9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5"/>
      <c r="B64" s="100"/>
      <c r="C64" s="4"/>
      <c r="D64" s="101" t="s">
        <v>70</v>
      </c>
      <c r="E64" s="7"/>
      <c r="F64" s="102">
        <f>SUM(F60:F63)</f>
        <v>0</v>
      </c>
      <c r="G64" s="9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5"/>
      <c r="B65" s="103" t="s">
        <v>71</v>
      </c>
      <c r="C65" s="104"/>
      <c r="D65" s="104"/>
      <c r="E65" s="104"/>
      <c r="F65" s="104"/>
      <c r="G65" s="9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6.0" customHeight="1">
      <c r="A66" s="5"/>
      <c r="B66" s="4"/>
      <c r="C66" s="4"/>
      <c r="D66" s="4"/>
      <c r="E66" s="4"/>
      <c r="F66" s="4"/>
      <c r="G66" s="9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5"/>
      <c r="B67" s="51" t="s">
        <v>72</v>
      </c>
      <c r="C67" s="7"/>
      <c r="D67" s="7"/>
      <c r="E67" s="7"/>
      <c r="F67" s="8"/>
      <c r="G67" s="9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5"/>
      <c r="B68" s="105" t="s">
        <v>73</v>
      </c>
      <c r="C68" s="7"/>
      <c r="D68" s="7"/>
      <c r="E68" s="7"/>
      <c r="F68" s="8"/>
      <c r="G68" s="9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5"/>
      <c r="B69" s="106" t="s">
        <v>74</v>
      </c>
      <c r="C69" s="107" t="s">
        <v>75</v>
      </c>
      <c r="D69" s="69"/>
      <c r="E69" s="108" t="s">
        <v>76</v>
      </c>
      <c r="F69" s="109" t="s">
        <v>77</v>
      </c>
      <c r="G69" s="9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5"/>
      <c r="B70" s="96" t="s">
        <v>8</v>
      </c>
      <c r="C70" s="54" t="s">
        <v>78</v>
      </c>
      <c r="D70" s="28"/>
      <c r="E70" s="110"/>
      <c r="F70" s="111">
        <f t="shared" ref="F70:F77" si="3">$F$41*E70</f>
        <v>0</v>
      </c>
      <c r="G70" s="9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5"/>
      <c r="B71" s="31" t="s">
        <v>10</v>
      </c>
      <c r="C71" s="112" t="s">
        <v>79</v>
      </c>
      <c r="D71" s="23"/>
      <c r="E71" s="78"/>
      <c r="F71" s="113">
        <f t="shared" si="3"/>
        <v>0</v>
      </c>
      <c r="G71" s="9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5"/>
      <c r="B72" s="31" t="s">
        <v>12</v>
      </c>
      <c r="C72" s="112" t="s">
        <v>80</v>
      </c>
      <c r="D72" s="23"/>
      <c r="E72" s="78"/>
      <c r="F72" s="113">
        <f t="shared" si="3"/>
        <v>0</v>
      </c>
      <c r="G72" s="9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5"/>
      <c r="B73" s="31" t="s">
        <v>14</v>
      </c>
      <c r="C73" s="112" t="s">
        <v>81</v>
      </c>
      <c r="D73" s="23"/>
      <c r="E73" s="78"/>
      <c r="F73" s="113">
        <f t="shared" si="3"/>
        <v>0</v>
      </c>
      <c r="G73" s="9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5"/>
      <c r="B74" s="31" t="s">
        <v>40</v>
      </c>
      <c r="C74" s="112" t="s">
        <v>82</v>
      </c>
      <c r="D74" s="23"/>
      <c r="E74" s="78"/>
      <c r="F74" s="113">
        <f t="shared" si="3"/>
        <v>0</v>
      </c>
      <c r="G74" s="9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5"/>
      <c r="B75" s="31" t="s">
        <v>42</v>
      </c>
      <c r="C75" s="92" t="s">
        <v>83</v>
      </c>
      <c r="D75" s="23"/>
      <c r="E75" s="78"/>
      <c r="F75" s="113">
        <f t="shared" si="3"/>
        <v>0</v>
      </c>
      <c r="G75" s="9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5"/>
      <c r="B76" s="31" t="s">
        <v>44</v>
      </c>
      <c r="C76" s="92" t="s">
        <v>84</v>
      </c>
      <c r="D76" s="23"/>
      <c r="E76" s="78"/>
      <c r="F76" s="113">
        <f t="shared" si="3"/>
        <v>0</v>
      </c>
      <c r="G76" s="9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5"/>
      <c r="B77" s="36" t="s">
        <v>46</v>
      </c>
      <c r="C77" s="114" t="s">
        <v>85</v>
      </c>
      <c r="D77" s="38"/>
      <c r="E77" s="115"/>
      <c r="F77" s="116">
        <f t="shared" si="3"/>
        <v>0</v>
      </c>
      <c r="G77" s="9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5"/>
      <c r="B78" s="4"/>
      <c r="C78" s="117"/>
      <c r="D78" s="118" t="s">
        <v>86</v>
      </c>
      <c r="E78" s="119">
        <f t="shared" ref="E78:F78" si="4">SUM(E70:E77)</f>
        <v>0</v>
      </c>
      <c r="F78" s="102">
        <f t="shared" si="4"/>
        <v>0</v>
      </c>
      <c r="G78" s="9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5"/>
      <c r="B79" s="120" t="s">
        <v>87</v>
      </c>
      <c r="C79" s="104"/>
      <c r="D79" s="104"/>
      <c r="E79" s="104"/>
      <c r="F79" s="104"/>
      <c r="G79" s="9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25.5" customHeight="1">
      <c r="A80" s="5"/>
      <c r="B80" s="103" t="s">
        <v>88</v>
      </c>
      <c r="C80" s="104"/>
      <c r="D80" s="104"/>
      <c r="E80" s="104"/>
      <c r="F80" s="104"/>
      <c r="G80" s="9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5"/>
      <c r="B81" s="66" t="s">
        <v>89</v>
      </c>
      <c r="G81" s="9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6.0" customHeight="1">
      <c r="A82" s="5"/>
      <c r="B82" s="121"/>
      <c r="C82" s="121"/>
      <c r="D82" s="122"/>
      <c r="E82" s="122"/>
      <c r="F82" s="123"/>
      <c r="G82" s="9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5"/>
      <c r="B83" s="105" t="s">
        <v>90</v>
      </c>
      <c r="C83" s="7"/>
      <c r="D83" s="7"/>
      <c r="E83" s="7"/>
      <c r="F83" s="8"/>
      <c r="G83" s="9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5"/>
      <c r="B84" s="124" t="s">
        <v>91</v>
      </c>
      <c r="C84" s="125" t="s">
        <v>92</v>
      </c>
      <c r="D84" s="126"/>
      <c r="E84" s="127" t="s">
        <v>76</v>
      </c>
      <c r="F84" s="128" t="s">
        <v>93</v>
      </c>
      <c r="G84" s="9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5"/>
      <c r="B85" s="129" t="s">
        <v>8</v>
      </c>
      <c r="C85" s="54" t="s">
        <v>94</v>
      </c>
      <c r="D85" s="28"/>
      <c r="E85" s="130"/>
      <c r="F85" s="131">
        <f>$F$41*E85</f>
        <v>0</v>
      </c>
      <c r="G85" s="9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5"/>
      <c r="B86" s="132" t="s">
        <v>10</v>
      </c>
      <c r="C86" s="98" t="s">
        <v>95</v>
      </c>
      <c r="D86" s="38"/>
      <c r="E86" s="133"/>
      <c r="F86" s="134">
        <f>F41*E86</f>
        <v>0</v>
      </c>
      <c r="G86" s="9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5"/>
      <c r="B87" s="135"/>
      <c r="C87" s="135"/>
      <c r="D87" s="136" t="s">
        <v>96</v>
      </c>
      <c r="E87" s="137">
        <f t="shared" ref="E87:F87" si="5">SUM(E85:E86)</f>
        <v>0</v>
      </c>
      <c r="F87" s="138">
        <f t="shared" si="5"/>
        <v>0</v>
      </c>
      <c r="G87" s="9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5"/>
      <c r="B88" s="139" t="s">
        <v>12</v>
      </c>
      <c r="C88" s="140" t="s">
        <v>97</v>
      </c>
      <c r="D88" s="69"/>
      <c r="E88" s="141">
        <f>E78*E87</f>
        <v>0</v>
      </c>
      <c r="F88" s="142">
        <f>E78*F87</f>
        <v>0</v>
      </c>
      <c r="G88" s="9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5"/>
      <c r="B89" s="4"/>
      <c r="C89" s="135"/>
      <c r="D89" s="143" t="s">
        <v>86</v>
      </c>
      <c r="E89" s="144">
        <f t="shared" ref="E89:F89" si="6">SUM(E87:E88)</f>
        <v>0</v>
      </c>
      <c r="F89" s="145">
        <f t="shared" si="6"/>
        <v>0</v>
      </c>
      <c r="G89" s="9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6.0" customHeight="1">
      <c r="A90" s="5"/>
      <c r="B90" s="121"/>
      <c r="C90" s="121"/>
      <c r="D90" s="146"/>
      <c r="E90" s="146"/>
      <c r="F90" s="147"/>
      <c r="G90" s="9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5"/>
      <c r="B91" s="105" t="s">
        <v>98</v>
      </c>
      <c r="C91" s="7"/>
      <c r="D91" s="7"/>
      <c r="E91" s="7"/>
      <c r="F91" s="8"/>
      <c r="G91" s="9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5"/>
      <c r="B92" s="124" t="s">
        <v>99</v>
      </c>
      <c r="C92" s="125" t="s">
        <v>100</v>
      </c>
      <c r="D92" s="126"/>
      <c r="E92" s="127" t="s">
        <v>76</v>
      </c>
      <c r="F92" s="128" t="s">
        <v>101</v>
      </c>
      <c r="G92" s="9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5"/>
      <c r="B93" s="96" t="s">
        <v>8</v>
      </c>
      <c r="C93" s="54" t="s">
        <v>100</v>
      </c>
      <c r="D93" s="28"/>
      <c r="E93" s="130"/>
      <c r="F93" s="148">
        <f>E93*F41</f>
        <v>0</v>
      </c>
      <c r="G93" s="9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5"/>
      <c r="B94" s="36" t="s">
        <v>10</v>
      </c>
      <c r="C94" s="98" t="s">
        <v>102</v>
      </c>
      <c r="D94" s="38"/>
      <c r="E94" s="149">
        <f>E78*E93</f>
        <v>0</v>
      </c>
      <c r="F94" s="150">
        <f>E78*F93</f>
        <v>0</v>
      </c>
      <c r="G94" s="9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5"/>
      <c r="B95" s="121"/>
      <c r="C95" s="4"/>
      <c r="D95" s="118" t="s">
        <v>86</v>
      </c>
      <c r="E95" s="151">
        <f t="shared" ref="E95:F95" si="7">SUM(E93:E94)</f>
        <v>0</v>
      </c>
      <c r="F95" s="152">
        <f t="shared" si="7"/>
        <v>0</v>
      </c>
      <c r="G95" s="9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6.0" customHeight="1">
      <c r="A96" s="5"/>
      <c r="B96" s="42"/>
      <c r="C96" s="135"/>
      <c r="D96" s="146"/>
      <c r="E96" s="146"/>
      <c r="F96" s="147"/>
      <c r="G96" s="9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5"/>
      <c r="B97" s="105" t="s">
        <v>103</v>
      </c>
      <c r="C97" s="7"/>
      <c r="D97" s="7"/>
      <c r="E97" s="7"/>
      <c r="F97" s="8"/>
      <c r="G97" s="9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5"/>
      <c r="B98" s="106" t="s">
        <v>104</v>
      </c>
      <c r="C98" s="107" t="s">
        <v>105</v>
      </c>
      <c r="D98" s="69"/>
      <c r="E98" s="108" t="s">
        <v>76</v>
      </c>
      <c r="F98" s="109" t="s">
        <v>93</v>
      </c>
      <c r="G98" s="9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5"/>
      <c r="B99" s="26" t="s">
        <v>8</v>
      </c>
      <c r="C99" s="88" t="s">
        <v>106</v>
      </c>
      <c r="D99" s="90"/>
      <c r="E99" s="153"/>
      <c r="F99" s="154">
        <f>E99*F41</f>
        <v>0</v>
      </c>
      <c r="G99" s="9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5"/>
      <c r="B100" s="31" t="s">
        <v>10</v>
      </c>
      <c r="C100" s="88" t="s">
        <v>107</v>
      </c>
      <c r="D100" s="90"/>
      <c r="E100" s="155">
        <f>E75*E99</f>
        <v>0</v>
      </c>
      <c r="F100" s="156">
        <f>E75*F99</f>
        <v>0</v>
      </c>
      <c r="G100" s="9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5"/>
      <c r="B101" s="31" t="s">
        <v>12</v>
      </c>
      <c r="C101" s="88" t="s">
        <v>108</v>
      </c>
      <c r="D101" s="90"/>
      <c r="E101" s="157"/>
      <c r="F101" s="156">
        <f>E101*F41</f>
        <v>0</v>
      </c>
      <c r="G101" s="9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5"/>
      <c r="B102" s="31" t="s">
        <v>14</v>
      </c>
      <c r="C102" s="88" t="s">
        <v>109</v>
      </c>
      <c r="D102" s="90"/>
      <c r="E102" s="157"/>
      <c r="F102" s="156">
        <f>E102*F41</f>
        <v>0</v>
      </c>
      <c r="G102" s="9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5"/>
      <c r="B103" s="31" t="s">
        <v>40</v>
      </c>
      <c r="C103" s="88" t="s">
        <v>110</v>
      </c>
      <c r="D103" s="90"/>
      <c r="E103" s="155">
        <f>E78*E102</f>
        <v>0</v>
      </c>
      <c r="F103" s="156">
        <f>E78*F102</f>
        <v>0</v>
      </c>
      <c r="G103" s="9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5"/>
      <c r="B104" s="36" t="s">
        <v>42</v>
      </c>
      <c r="C104" s="158" t="s">
        <v>111</v>
      </c>
      <c r="D104" s="159"/>
      <c r="E104" s="133"/>
      <c r="F104" s="150">
        <f>E104*F41</f>
        <v>0</v>
      </c>
      <c r="G104" s="9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5"/>
      <c r="B105" s="4"/>
      <c r="C105" s="121"/>
      <c r="D105" s="160" t="s">
        <v>112</v>
      </c>
      <c r="E105" s="161">
        <f t="shared" ref="E105:F105" si="8">SUM(E99:E104)</f>
        <v>0</v>
      </c>
      <c r="F105" s="162">
        <f t="shared" si="8"/>
        <v>0</v>
      </c>
      <c r="G105" s="9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6.0" customHeight="1">
      <c r="A106" s="5"/>
      <c r="B106" s="42"/>
      <c r="C106" s="135"/>
      <c r="D106" s="146"/>
      <c r="E106" s="146"/>
      <c r="F106" s="147"/>
      <c r="G106" s="9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5"/>
      <c r="B107" s="105" t="s">
        <v>113</v>
      </c>
      <c r="C107" s="7"/>
      <c r="D107" s="7"/>
      <c r="E107" s="7"/>
      <c r="F107" s="8"/>
      <c r="G107" s="9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25.5" customHeight="1">
      <c r="A108" s="5"/>
      <c r="B108" s="106" t="s">
        <v>114</v>
      </c>
      <c r="C108" s="107" t="s">
        <v>115</v>
      </c>
      <c r="D108" s="69"/>
      <c r="E108" s="108" t="s">
        <v>76</v>
      </c>
      <c r="F108" s="109" t="s">
        <v>93</v>
      </c>
      <c r="G108" s="9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5"/>
      <c r="B109" s="96" t="s">
        <v>8</v>
      </c>
      <c r="C109" s="54" t="s">
        <v>116</v>
      </c>
      <c r="D109" s="28"/>
      <c r="E109" s="163"/>
      <c r="F109" s="148">
        <f t="shared" ref="F109:F114" si="9">(E109*$F$41)</f>
        <v>0</v>
      </c>
      <c r="G109" s="9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5"/>
      <c r="B110" s="31" t="s">
        <v>10</v>
      </c>
      <c r="C110" s="92" t="s">
        <v>117</v>
      </c>
      <c r="D110" s="23"/>
      <c r="E110" s="157"/>
      <c r="F110" s="156">
        <f t="shared" si="9"/>
        <v>0</v>
      </c>
      <c r="G110" s="9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5"/>
      <c r="B111" s="31" t="s">
        <v>12</v>
      </c>
      <c r="C111" s="92" t="s">
        <v>118</v>
      </c>
      <c r="D111" s="23"/>
      <c r="E111" s="157"/>
      <c r="F111" s="156">
        <f t="shared" si="9"/>
        <v>0</v>
      </c>
      <c r="G111" s="9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5"/>
      <c r="B112" s="31" t="s">
        <v>14</v>
      </c>
      <c r="C112" s="92" t="s">
        <v>119</v>
      </c>
      <c r="D112" s="23"/>
      <c r="E112" s="157"/>
      <c r="F112" s="156">
        <f t="shared" si="9"/>
        <v>0</v>
      </c>
      <c r="G112" s="9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5"/>
      <c r="B113" s="31" t="s">
        <v>40</v>
      </c>
      <c r="C113" s="92" t="s">
        <v>120</v>
      </c>
      <c r="D113" s="23"/>
      <c r="E113" s="157"/>
      <c r="F113" s="156">
        <f t="shared" si="9"/>
        <v>0</v>
      </c>
      <c r="G113" s="9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5"/>
      <c r="B114" s="36" t="s">
        <v>42</v>
      </c>
      <c r="C114" s="98" t="s">
        <v>47</v>
      </c>
      <c r="D114" s="38"/>
      <c r="E114" s="133"/>
      <c r="F114" s="150">
        <f t="shared" si="9"/>
        <v>0</v>
      </c>
      <c r="G114" s="9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5"/>
      <c r="B115" s="4"/>
      <c r="C115" s="164"/>
      <c r="D115" s="165" t="s">
        <v>96</v>
      </c>
      <c r="E115" s="166">
        <f t="shared" ref="E115:F115" si="10">SUM(E109:E114)</f>
        <v>0</v>
      </c>
      <c r="F115" s="167">
        <f t="shared" si="10"/>
        <v>0</v>
      </c>
      <c r="G115" s="9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5"/>
      <c r="B116" s="136" t="s">
        <v>44</v>
      </c>
      <c r="C116" s="168" t="s">
        <v>121</v>
      </c>
      <c r="D116" s="69"/>
      <c r="E116" s="141">
        <f>E78*E115</f>
        <v>0</v>
      </c>
      <c r="F116" s="169">
        <f>E78*F115</f>
        <v>0</v>
      </c>
      <c r="G116" s="9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5"/>
      <c r="B117" s="4"/>
      <c r="C117" s="4"/>
      <c r="D117" s="170" t="s">
        <v>86</v>
      </c>
      <c r="E117" s="171">
        <f t="shared" ref="E117:F117" si="11">SUM(E115:E116)</f>
        <v>0</v>
      </c>
      <c r="F117" s="172">
        <f t="shared" si="11"/>
        <v>0</v>
      </c>
      <c r="G117" s="9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6.0" customHeight="1">
      <c r="A118" s="5"/>
      <c r="B118" s="42"/>
      <c r="C118" s="135"/>
      <c r="D118" s="146"/>
      <c r="E118" s="146"/>
      <c r="F118" s="147"/>
      <c r="G118" s="9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3.5" customHeight="1">
      <c r="A119" s="5"/>
      <c r="B119" s="173" t="s">
        <v>122</v>
      </c>
      <c r="C119" s="11"/>
      <c r="D119" s="11"/>
      <c r="E119" s="11"/>
      <c r="F119" s="12"/>
      <c r="G119" s="9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5"/>
      <c r="B120" s="106">
        <v>4.0</v>
      </c>
      <c r="C120" s="107" t="s">
        <v>123</v>
      </c>
      <c r="D120" s="69"/>
      <c r="E120" s="108" t="s">
        <v>76</v>
      </c>
      <c r="F120" s="109" t="s">
        <v>124</v>
      </c>
      <c r="G120" s="9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5"/>
      <c r="B121" s="174" t="s">
        <v>74</v>
      </c>
      <c r="C121" s="27" t="s">
        <v>125</v>
      </c>
      <c r="D121" s="28"/>
      <c r="E121" s="175">
        <f t="shared" ref="E121:F121" si="12">E78</f>
        <v>0</v>
      </c>
      <c r="F121" s="176">
        <f t="shared" si="12"/>
        <v>0</v>
      </c>
      <c r="G121" s="9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5"/>
      <c r="B122" s="77" t="s">
        <v>91</v>
      </c>
      <c r="C122" s="32" t="s">
        <v>126</v>
      </c>
      <c r="D122" s="23"/>
      <c r="E122" s="177">
        <f t="shared" ref="E122:F122" si="13">E89</f>
        <v>0</v>
      </c>
      <c r="F122" s="178">
        <f t="shared" si="13"/>
        <v>0</v>
      </c>
      <c r="G122" s="9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5"/>
      <c r="B123" s="77" t="s">
        <v>99</v>
      </c>
      <c r="C123" s="32" t="s">
        <v>127</v>
      </c>
      <c r="D123" s="23"/>
      <c r="E123" s="177">
        <f t="shared" ref="E123:F123" si="14">E95</f>
        <v>0</v>
      </c>
      <c r="F123" s="179">
        <f t="shared" si="14"/>
        <v>0</v>
      </c>
      <c r="G123" s="9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5"/>
      <c r="B124" s="77" t="s">
        <v>104</v>
      </c>
      <c r="C124" s="32" t="s">
        <v>128</v>
      </c>
      <c r="D124" s="23"/>
      <c r="E124" s="177">
        <f t="shared" ref="E124:F124" si="15">E105</f>
        <v>0</v>
      </c>
      <c r="F124" s="179">
        <f t="shared" si="15"/>
        <v>0</v>
      </c>
      <c r="G124" s="9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5"/>
      <c r="B125" s="180" t="s">
        <v>114</v>
      </c>
      <c r="C125" s="37" t="s">
        <v>129</v>
      </c>
      <c r="D125" s="38"/>
      <c r="E125" s="181">
        <f t="shared" ref="E125:F125" si="16">E117</f>
        <v>0</v>
      </c>
      <c r="F125" s="182">
        <f t="shared" si="16"/>
        <v>0</v>
      </c>
      <c r="G125" s="9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5"/>
      <c r="B126" s="4"/>
      <c r="C126" s="42"/>
      <c r="D126" s="143" t="s">
        <v>86</v>
      </c>
      <c r="E126" s="144">
        <f t="shared" ref="E126:F126" si="17">SUM(E121:E125)</f>
        <v>0</v>
      </c>
      <c r="F126" s="183">
        <f t="shared" si="17"/>
        <v>0</v>
      </c>
      <c r="G126" s="9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5"/>
      <c r="B127" s="135"/>
      <c r="C127" s="135"/>
      <c r="D127" s="135"/>
      <c r="E127" s="135"/>
      <c r="F127" s="135"/>
      <c r="G127" s="9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3.5" customHeight="1">
      <c r="A128" s="5"/>
      <c r="B128" s="173" t="s">
        <v>130</v>
      </c>
      <c r="C128" s="11"/>
      <c r="D128" s="11"/>
      <c r="E128" s="11"/>
      <c r="F128" s="12"/>
      <c r="G128" s="9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5"/>
      <c r="B129" s="106">
        <v>5.0</v>
      </c>
      <c r="C129" s="107" t="s">
        <v>131</v>
      </c>
      <c r="D129" s="69"/>
      <c r="E129" s="108" t="s">
        <v>76</v>
      </c>
      <c r="F129" s="109" t="s">
        <v>101</v>
      </c>
      <c r="G129" s="9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54.0" customHeight="1">
      <c r="A130" s="5"/>
      <c r="B130" s="184" t="s">
        <v>8</v>
      </c>
      <c r="C130" s="185" t="s">
        <v>132</v>
      </c>
      <c r="D130" s="28"/>
      <c r="E130" s="130"/>
      <c r="F130" s="186">
        <f>(F41+F55+F64+F126)*E130</f>
        <v>0</v>
      </c>
      <c r="G130" s="9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5"/>
      <c r="B131" s="53" t="s">
        <v>10</v>
      </c>
      <c r="C131" s="187" t="s">
        <v>133</v>
      </c>
      <c r="D131" s="23"/>
      <c r="E131" s="188"/>
      <c r="F131" s="189"/>
      <c r="G131" s="9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5"/>
      <c r="B132" s="190"/>
      <c r="C132" s="191" t="s">
        <v>134</v>
      </c>
      <c r="D132" s="23"/>
      <c r="E132" s="192"/>
      <c r="F132" s="193"/>
      <c r="G132" s="9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5"/>
      <c r="B133" s="31"/>
      <c r="C133" s="92" t="s">
        <v>135</v>
      </c>
      <c r="D133" s="23"/>
      <c r="E133" s="157"/>
      <c r="F133" s="156">
        <f t="shared" ref="F133:F134" si="18">($F$41+$F$55+$F$64+$F$126+$F$130+$F$141)/$E$140*E133</f>
        <v>0</v>
      </c>
      <c r="G133" s="9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5"/>
      <c r="B134" s="31"/>
      <c r="C134" s="92" t="s">
        <v>136</v>
      </c>
      <c r="D134" s="23"/>
      <c r="E134" s="157"/>
      <c r="F134" s="156">
        <f t="shared" si="18"/>
        <v>0</v>
      </c>
      <c r="G134" s="9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5"/>
      <c r="B135" s="190"/>
      <c r="C135" s="191" t="s">
        <v>137</v>
      </c>
      <c r="D135" s="23"/>
      <c r="E135" s="192"/>
      <c r="F135" s="193"/>
      <c r="G135" s="9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5"/>
      <c r="B136" s="31"/>
      <c r="C136" s="92" t="s">
        <v>138</v>
      </c>
      <c r="D136" s="23"/>
      <c r="E136" s="157"/>
      <c r="F136" s="156">
        <f>($F$41+$F$55+$F$64+$F$126+$F$130+$F$141)/$E$140*E136</f>
        <v>0</v>
      </c>
      <c r="G136" s="9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5"/>
      <c r="B137" s="190"/>
      <c r="C137" s="191" t="s">
        <v>139</v>
      </c>
      <c r="D137" s="23"/>
      <c r="E137" s="192"/>
      <c r="F137" s="193"/>
      <c r="G137" s="9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5"/>
      <c r="B138" s="31"/>
      <c r="C138" s="191" t="s">
        <v>140</v>
      </c>
      <c r="D138" s="23"/>
      <c r="E138" s="157">
        <v>0.0</v>
      </c>
      <c r="F138" s="156">
        <f>($F$41+$F$55+$F$64+$F$126+$F$130+$F$141)/$E$140*E138</f>
        <v>0</v>
      </c>
      <c r="G138" s="9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5"/>
      <c r="B139" s="31"/>
      <c r="C139" s="92" t="s">
        <v>141</v>
      </c>
      <c r="D139" s="23"/>
      <c r="E139" s="155">
        <f>+E133+E134+E136+E138</f>
        <v>0</v>
      </c>
      <c r="F139" s="194">
        <f>SUM(F133,F134,F136,F138,)</f>
        <v>0</v>
      </c>
      <c r="G139" s="9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5"/>
      <c r="B140" s="195" t="s">
        <v>142</v>
      </c>
      <c r="C140" s="22"/>
      <c r="D140" s="23"/>
      <c r="E140" s="196">
        <f>1-(E139/100%)</f>
        <v>1</v>
      </c>
      <c r="F140" s="156"/>
      <c r="G140" s="9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"/>
      <c r="B141" s="197" t="s">
        <v>12</v>
      </c>
      <c r="C141" s="198" t="s">
        <v>143</v>
      </c>
      <c r="D141" s="38"/>
      <c r="E141" s="133"/>
      <c r="F141" s="199">
        <f>(F41+F55+F64+F126+F130)*E141</f>
        <v>0</v>
      </c>
      <c r="G141" s="9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5"/>
      <c r="B142" s="42"/>
      <c r="C142" s="4"/>
      <c r="D142" s="4"/>
      <c r="E142" s="200" t="s">
        <v>86</v>
      </c>
      <c r="F142" s="169">
        <f>+F130+F139+F141</f>
        <v>0</v>
      </c>
      <c r="G142" s="9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5"/>
      <c r="B143" s="66" t="s">
        <v>144</v>
      </c>
      <c r="G143" s="9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5"/>
      <c r="B144" s="66" t="s">
        <v>145</v>
      </c>
      <c r="G144" s="9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5"/>
      <c r="B145" s="4"/>
      <c r="C145" s="4"/>
      <c r="D145" s="4"/>
      <c r="E145" s="4"/>
      <c r="F145" s="4"/>
      <c r="G145" s="9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3.5" customHeight="1">
      <c r="A146" s="5"/>
      <c r="B146" s="173" t="s">
        <v>146</v>
      </c>
      <c r="C146" s="11"/>
      <c r="D146" s="11"/>
      <c r="E146" s="11"/>
      <c r="F146" s="12"/>
      <c r="G146" s="9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3.5" customHeight="1">
      <c r="A147" s="5"/>
      <c r="B147" s="106"/>
      <c r="C147" s="107" t="s">
        <v>147</v>
      </c>
      <c r="D147" s="7"/>
      <c r="E147" s="69"/>
      <c r="F147" s="109" t="s">
        <v>101</v>
      </c>
      <c r="G147" s="9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5"/>
      <c r="B148" s="72" t="s">
        <v>8</v>
      </c>
      <c r="C148" s="73" t="s">
        <v>148</v>
      </c>
      <c r="D148" s="201"/>
      <c r="E148" s="74"/>
      <c r="F148" s="202">
        <f>F41</f>
        <v>0</v>
      </c>
      <c r="G148" s="9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5"/>
      <c r="B149" s="77" t="s">
        <v>10</v>
      </c>
      <c r="C149" s="32" t="s">
        <v>149</v>
      </c>
      <c r="D149" s="22"/>
      <c r="E149" s="23"/>
      <c r="F149" s="178">
        <f>F55</f>
        <v>0</v>
      </c>
      <c r="G149" s="9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5"/>
      <c r="B150" s="77" t="s">
        <v>12</v>
      </c>
      <c r="C150" s="32" t="s">
        <v>150</v>
      </c>
      <c r="D150" s="22"/>
      <c r="E150" s="23"/>
      <c r="F150" s="178">
        <f>F64</f>
        <v>0</v>
      </c>
      <c r="G150" s="9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5"/>
      <c r="B151" s="180" t="s">
        <v>14</v>
      </c>
      <c r="C151" s="37" t="s">
        <v>151</v>
      </c>
      <c r="D151" s="49"/>
      <c r="E151" s="38"/>
      <c r="F151" s="203">
        <f>F126</f>
        <v>0</v>
      </c>
      <c r="G151" s="9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0" customHeight="1">
      <c r="A152" s="5"/>
      <c r="B152" s="4"/>
      <c r="C152" s="85"/>
      <c r="D152" s="204" t="s">
        <v>152</v>
      </c>
      <c r="E152" s="159"/>
      <c r="F152" s="162">
        <f>SUM(F148:F151)</f>
        <v>0</v>
      </c>
      <c r="G152" s="9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5"/>
      <c r="B153" s="205" t="s">
        <v>153</v>
      </c>
      <c r="C153" s="140" t="s">
        <v>154</v>
      </c>
      <c r="D153" s="7"/>
      <c r="E153" s="69"/>
      <c r="F153" s="172">
        <f>(F130+F139+F141)</f>
        <v>0</v>
      </c>
      <c r="G153" s="9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5"/>
      <c r="B154" s="4"/>
      <c r="C154" s="206"/>
      <c r="D154" s="207" t="s">
        <v>155</v>
      </c>
      <c r="E154" s="90"/>
      <c r="F154" s="208">
        <f>(F152+F153)</f>
        <v>0</v>
      </c>
      <c r="G154" s="9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5"/>
      <c r="B155" s="4"/>
      <c r="C155" s="206"/>
      <c r="D155" s="209" t="s">
        <v>156</v>
      </c>
      <c r="E155" s="23"/>
      <c r="F155" s="210">
        <f>F154/220</f>
        <v>0</v>
      </c>
      <c r="G155" s="9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5"/>
      <c r="B156" s="4"/>
      <c r="C156" s="206"/>
      <c r="D156" s="211" t="s">
        <v>157</v>
      </c>
      <c r="E156" s="38"/>
      <c r="F156" s="212">
        <f>F154*12</f>
        <v>0</v>
      </c>
      <c r="G156" s="9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213"/>
      <c r="B157" s="214"/>
      <c r="C157" s="214"/>
      <c r="D157" s="214"/>
      <c r="E157" s="214"/>
      <c r="F157" s="214"/>
      <c r="G157" s="215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0">
    <mergeCell ref="B2:F2"/>
    <mergeCell ref="B3:F3"/>
    <mergeCell ref="B4:F4"/>
    <mergeCell ref="B6:F6"/>
    <mergeCell ref="D8:F8"/>
    <mergeCell ref="D9:F9"/>
    <mergeCell ref="B11:F11"/>
    <mergeCell ref="C12:D12"/>
    <mergeCell ref="E12:F12"/>
    <mergeCell ref="C13:D13"/>
    <mergeCell ref="E13:F13"/>
    <mergeCell ref="C14:D14"/>
    <mergeCell ref="E14:F14"/>
    <mergeCell ref="C15:D15"/>
    <mergeCell ref="E15:F15"/>
    <mergeCell ref="B17:F17"/>
    <mergeCell ref="B18:D18"/>
    <mergeCell ref="E18:F18"/>
    <mergeCell ref="B19:D19"/>
    <mergeCell ref="E19:F19"/>
    <mergeCell ref="E20:F20"/>
    <mergeCell ref="B20:D20"/>
    <mergeCell ref="B22:F22"/>
    <mergeCell ref="B23:F23"/>
    <mergeCell ref="B24:F24"/>
    <mergeCell ref="C25:D25"/>
    <mergeCell ref="E25:F25"/>
    <mergeCell ref="C26:D26"/>
    <mergeCell ref="C27:D27"/>
    <mergeCell ref="E27:F27"/>
    <mergeCell ref="C28:D28"/>
    <mergeCell ref="E28:F28"/>
    <mergeCell ref="B29:F29"/>
    <mergeCell ref="B31:F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B43:F43"/>
    <mergeCell ref="C44:E44"/>
    <mergeCell ref="C45:E45"/>
    <mergeCell ref="C46:E46"/>
    <mergeCell ref="C47:E47"/>
    <mergeCell ref="C99:D99"/>
    <mergeCell ref="C100:D100"/>
    <mergeCell ref="C101:D101"/>
    <mergeCell ref="C102:D102"/>
    <mergeCell ref="C103:D103"/>
    <mergeCell ref="C104:D104"/>
    <mergeCell ref="B107:F107"/>
    <mergeCell ref="C108:D108"/>
    <mergeCell ref="C109:D109"/>
    <mergeCell ref="C110:D110"/>
    <mergeCell ref="C111:D111"/>
    <mergeCell ref="C112:D112"/>
    <mergeCell ref="C113:D113"/>
    <mergeCell ref="C114:D114"/>
    <mergeCell ref="C116:D116"/>
    <mergeCell ref="B119:F119"/>
    <mergeCell ref="C120:D120"/>
    <mergeCell ref="C121:D121"/>
    <mergeCell ref="C122:D122"/>
    <mergeCell ref="C123:D123"/>
    <mergeCell ref="C124:D124"/>
    <mergeCell ref="C125:D125"/>
    <mergeCell ref="B128:F128"/>
    <mergeCell ref="C129:D129"/>
    <mergeCell ref="C130:D130"/>
    <mergeCell ref="C131:D131"/>
    <mergeCell ref="C132:D132"/>
    <mergeCell ref="C133:D133"/>
    <mergeCell ref="C150:E150"/>
    <mergeCell ref="C151:E151"/>
    <mergeCell ref="D152:E152"/>
    <mergeCell ref="C153:E153"/>
    <mergeCell ref="D154:E154"/>
    <mergeCell ref="D155:E155"/>
    <mergeCell ref="D156:E156"/>
    <mergeCell ref="C141:D141"/>
    <mergeCell ref="B143:F143"/>
    <mergeCell ref="B144:F144"/>
    <mergeCell ref="B146:F146"/>
    <mergeCell ref="C147:E147"/>
    <mergeCell ref="C148:E148"/>
    <mergeCell ref="C149:E149"/>
    <mergeCell ref="C48:E48"/>
    <mergeCell ref="C49:E49"/>
    <mergeCell ref="C50:E50"/>
    <mergeCell ref="C51:E51"/>
    <mergeCell ref="C52:E52"/>
    <mergeCell ref="C53:E53"/>
    <mergeCell ref="C54:E54"/>
    <mergeCell ref="C55:E55"/>
    <mergeCell ref="B56:F56"/>
    <mergeCell ref="B58:F58"/>
    <mergeCell ref="C59:E59"/>
    <mergeCell ref="C60:E60"/>
    <mergeCell ref="C61:E61"/>
    <mergeCell ref="C62:E62"/>
    <mergeCell ref="C63:E63"/>
    <mergeCell ref="D64:E64"/>
    <mergeCell ref="B65:F65"/>
    <mergeCell ref="B67:F67"/>
    <mergeCell ref="B68:F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B79:F79"/>
    <mergeCell ref="B80:F80"/>
    <mergeCell ref="B81:F81"/>
    <mergeCell ref="B83:F83"/>
    <mergeCell ref="C84:D84"/>
    <mergeCell ref="C85:D85"/>
    <mergeCell ref="C86:D86"/>
    <mergeCell ref="C88:D88"/>
    <mergeCell ref="B91:F91"/>
    <mergeCell ref="C92:D92"/>
    <mergeCell ref="C93:D93"/>
    <mergeCell ref="C94:D94"/>
    <mergeCell ref="B97:F97"/>
    <mergeCell ref="C98:D98"/>
    <mergeCell ref="C134:D134"/>
    <mergeCell ref="C135:D135"/>
    <mergeCell ref="C136:D136"/>
    <mergeCell ref="C137:D137"/>
    <mergeCell ref="C138:D138"/>
    <mergeCell ref="C139:D139"/>
    <mergeCell ref="B140:D140"/>
  </mergeCells>
  <printOptions horizontalCentered="1"/>
  <pageMargins bottom="0.5905511811023623" footer="0.0" header="0.0" left="0.984251968503937" right="0.3937007874015748" top="0.5905511811023623"/>
  <pageSetup fitToHeight="0" paperSize="9" orientation="portrait"/>
  <headerFooter>
    <oddFooter>&amp;R&amp;P de 9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.71"/>
    <col customWidth="1" min="2" max="2" width="4.57"/>
    <col customWidth="1" min="3" max="3" width="33.57"/>
    <col customWidth="1" min="4" max="4" width="31.29"/>
    <col customWidth="1" min="5" max="5" width="14.71"/>
    <col customWidth="1" min="6" max="6" width="16.71"/>
    <col customWidth="1" min="7" max="7" width="1.71"/>
    <col customWidth="1" min="8" max="26" width="38.0"/>
  </cols>
  <sheetData>
    <row r="1" ht="6.0" customHeight="1">
      <c r="A1" s="1"/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5"/>
      <c r="B2" s="6" t="s">
        <v>0</v>
      </c>
      <c r="C2" s="7"/>
      <c r="D2" s="7"/>
      <c r="E2" s="7"/>
      <c r="F2" s="8"/>
      <c r="G2" s="9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5"/>
      <c r="B3" s="10" t="s">
        <v>1</v>
      </c>
      <c r="C3" s="11"/>
      <c r="D3" s="11"/>
      <c r="E3" s="11"/>
      <c r="F3" s="12"/>
      <c r="G3" s="9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5"/>
      <c r="B4" s="13" t="s">
        <v>2</v>
      </c>
      <c r="C4" s="14"/>
      <c r="D4" s="14"/>
      <c r="E4" s="14"/>
      <c r="F4" s="15"/>
      <c r="G4" s="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6.0" customHeight="1">
      <c r="A5" s="5"/>
      <c r="B5" s="16"/>
      <c r="C5" s="16"/>
      <c r="D5" s="16"/>
      <c r="E5" s="16"/>
      <c r="F5" s="16"/>
      <c r="G5" s="9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5"/>
      <c r="B6" s="17" t="s">
        <v>158</v>
      </c>
      <c r="G6" s="9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6.0" customHeight="1">
      <c r="A7" s="5"/>
      <c r="B7" s="4"/>
      <c r="C7" s="4"/>
      <c r="D7" s="18"/>
      <c r="E7" s="18"/>
      <c r="F7" s="18"/>
      <c r="G7" s="9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5"/>
      <c r="B8" s="19"/>
      <c r="C8" s="20" t="s">
        <v>159</v>
      </c>
      <c r="D8" s="21" t="s">
        <v>5</v>
      </c>
      <c r="E8" s="22"/>
      <c r="F8" s="23"/>
      <c r="G8" s="9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5"/>
      <c r="B9" s="4"/>
      <c r="C9" s="20" t="s">
        <v>160</v>
      </c>
      <c r="D9" s="24"/>
      <c r="E9" s="22"/>
      <c r="F9" s="23"/>
      <c r="G9" s="9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6.0" customHeight="1">
      <c r="A10" s="5"/>
      <c r="B10" s="4"/>
      <c r="C10" s="4"/>
      <c r="D10" s="17"/>
      <c r="E10" s="17"/>
      <c r="F10" s="4"/>
      <c r="G10" s="9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5"/>
      <c r="B11" s="25" t="s">
        <v>7</v>
      </c>
      <c r="C11" s="7"/>
      <c r="D11" s="7"/>
      <c r="E11" s="7"/>
      <c r="F11" s="8"/>
      <c r="G11" s="9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5"/>
      <c r="B12" s="26" t="s">
        <v>8</v>
      </c>
      <c r="C12" s="27" t="s">
        <v>9</v>
      </c>
      <c r="D12" s="28"/>
      <c r="E12" s="29"/>
      <c r="F12" s="30"/>
      <c r="G12" s="9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5"/>
      <c r="B13" s="31" t="s">
        <v>10</v>
      </c>
      <c r="C13" s="32" t="s">
        <v>11</v>
      </c>
      <c r="D13" s="23"/>
      <c r="E13" s="33"/>
      <c r="F13" s="34"/>
      <c r="G13" s="9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5"/>
      <c r="B14" s="31" t="s">
        <v>12</v>
      </c>
      <c r="C14" s="32" t="s">
        <v>13</v>
      </c>
      <c r="D14" s="23"/>
      <c r="E14" s="35"/>
      <c r="F14" s="34"/>
      <c r="G14" s="9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5"/>
      <c r="B15" s="36" t="s">
        <v>14</v>
      </c>
      <c r="C15" s="37" t="s">
        <v>161</v>
      </c>
      <c r="D15" s="38"/>
      <c r="E15" s="39">
        <v>12.0</v>
      </c>
      <c r="F15" s="40"/>
      <c r="G15" s="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6.0" customHeight="1">
      <c r="A16" s="5"/>
      <c r="B16" s="41"/>
      <c r="C16" s="4"/>
      <c r="D16" s="42"/>
      <c r="E16" s="42"/>
      <c r="F16" s="4"/>
      <c r="G16" s="9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5"/>
      <c r="B17" s="25" t="s">
        <v>16</v>
      </c>
      <c r="C17" s="7"/>
      <c r="D17" s="7"/>
      <c r="E17" s="7"/>
      <c r="F17" s="8"/>
      <c r="G17" s="9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5"/>
      <c r="B18" s="43" t="s">
        <v>17</v>
      </c>
      <c r="C18" s="44"/>
      <c r="D18" s="28"/>
      <c r="E18" s="45" t="s">
        <v>18</v>
      </c>
      <c r="F18" s="30"/>
      <c r="G18" s="9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5"/>
      <c r="B19" s="46" t="s">
        <v>19</v>
      </c>
      <c r="C19" s="22"/>
      <c r="D19" s="23"/>
      <c r="E19" s="47" t="s">
        <v>20</v>
      </c>
      <c r="F19" s="34"/>
      <c r="G19" s="9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5"/>
      <c r="B20" s="48" t="s">
        <v>21</v>
      </c>
      <c r="C20" s="49"/>
      <c r="D20" s="38"/>
      <c r="E20" s="39">
        <v>1.0</v>
      </c>
      <c r="F20" s="40"/>
      <c r="G20" s="9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6.0" customHeight="1">
      <c r="A21" s="5"/>
      <c r="B21" s="17"/>
      <c r="C21" s="17"/>
      <c r="D21" s="50"/>
      <c r="E21" s="50"/>
      <c r="F21" s="50"/>
      <c r="G21" s="9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5"/>
      <c r="B22" s="25" t="s">
        <v>22</v>
      </c>
      <c r="C22" s="7"/>
      <c r="D22" s="7"/>
      <c r="E22" s="7"/>
      <c r="F22" s="8"/>
      <c r="G22" s="9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5"/>
      <c r="B23" s="51" t="s">
        <v>23</v>
      </c>
      <c r="C23" s="7"/>
      <c r="D23" s="7"/>
      <c r="E23" s="7"/>
      <c r="F23" s="8"/>
      <c r="G23" s="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5"/>
      <c r="B24" s="52" t="s">
        <v>24</v>
      </c>
      <c r="C24" s="7"/>
      <c r="D24" s="7"/>
      <c r="E24" s="7"/>
      <c r="F24" s="8"/>
      <c r="G24" s="9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5"/>
      <c r="B25" s="53">
        <v>1.0</v>
      </c>
      <c r="C25" s="54" t="s">
        <v>25</v>
      </c>
      <c r="D25" s="28"/>
      <c r="E25" s="55" t="s">
        <v>162</v>
      </c>
      <c r="F25" s="56"/>
      <c r="G25" s="9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5"/>
      <c r="B26" s="57">
        <v>2.0</v>
      </c>
      <c r="C26" s="32" t="s">
        <v>27</v>
      </c>
      <c r="D26" s="22"/>
      <c r="E26" s="58"/>
      <c r="F26" s="59"/>
      <c r="G26" s="9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5"/>
      <c r="B27" s="57">
        <v>3.0</v>
      </c>
      <c r="C27" s="32" t="s">
        <v>28</v>
      </c>
      <c r="D27" s="23"/>
      <c r="E27" s="60" t="s">
        <v>162</v>
      </c>
      <c r="F27" s="61"/>
      <c r="G27" s="9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5"/>
      <c r="B28" s="62">
        <v>4.0</v>
      </c>
      <c r="C28" s="37" t="s">
        <v>29</v>
      </c>
      <c r="D28" s="38"/>
      <c r="E28" s="63"/>
      <c r="F28" s="40"/>
      <c r="G28" s="9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5"/>
      <c r="B29" s="64" t="s">
        <v>30</v>
      </c>
      <c r="C29" s="65"/>
      <c r="D29" s="65"/>
      <c r="E29" s="65"/>
      <c r="F29" s="65"/>
      <c r="G29" s="9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6.0" customHeight="1">
      <c r="A30" s="5"/>
      <c r="B30" s="66"/>
      <c r="C30" s="66"/>
      <c r="D30" s="66"/>
      <c r="E30" s="66"/>
      <c r="F30" s="4"/>
      <c r="G30" s="9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5"/>
      <c r="B31" s="51" t="s">
        <v>31</v>
      </c>
      <c r="C31" s="7"/>
      <c r="D31" s="7"/>
      <c r="E31" s="7"/>
      <c r="F31" s="8"/>
      <c r="G31" s="9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5"/>
      <c r="B32" s="67">
        <v>1.0</v>
      </c>
      <c r="C32" s="68" t="s">
        <v>32</v>
      </c>
      <c r="D32" s="69"/>
      <c r="E32" s="70" t="s">
        <v>33</v>
      </c>
      <c r="F32" s="71" t="s">
        <v>34</v>
      </c>
      <c r="G32" s="9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5"/>
      <c r="B33" s="72" t="s">
        <v>35</v>
      </c>
      <c r="C33" s="73" t="s">
        <v>36</v>
      </c>
      <c r="D33" s="74"/>
      <c r="E33" s="75"/>
      <c r="F33" s="76"/>
      <c r="G33" s="9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5"/>
      <c r="B34" s="77" t="s">
        <v>10</v>
      </c>
      <c r="C34" s="32" t="s">
        <v>37</v>
      </c>
      <c r="D34" s="23"/>
      <c r="E34" s="78">
        <v>0.0</v>
      </c>
      <c r="F34" s="79">
        <f t="shared" ref="F34:F40" si="1">$F$33*E34</f>
        <v>0</v>
      </c>
      <c r="G34" s="9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5"/>
      <c r="B35" s="77" t="s">
        <v>12</v>
      </c>
      <c r="C35" s="32" t="s">
        <v>38</v>
      </c>
      <c r="D35" s="23"/>
      <c r="E35" s="78">
        <v>0.0</v>
      </c>
      <c r="F35" s="79">
        <f t="shared" si="1"/>
        <v>0</v>
      </c>
      <c r="G35" s="9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5"/>
      <c r="B36" s="77" t="s">
        <v>14</v>
      </c>
      <c r="C36" s="32" t="s">
        <v>39</v>
      </c>
      <c r="D36" s="23"/>
      <c r="E36" s="78">
        <v>0.0</v>
      </c>
      <c r="F36" s="79">
        <f t="shared" si="1"/>
        <v>0</v>
      </c>
      <c r="G36" s="9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5"/>
      <c r="B37" s="77" t="s">
        <v>40</v>
      </c>
      <c r="C37" s="32" t="s">
        <v>41</v>
      </c>
      <c r="D37" s="23"/>
      <c r="E37" s="78">
        <v>0.0</v>
      </c>
      <c r="F37" s="79">
        <f t="shared" si="1"/>
        <v>0</v>
      </c>
      <c r="G37" s="9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5"/>
      <c r="B38" s="77" t="s">
        <v>42</v>
      </c>
      <c r="C38" s="32" t="s">
        <v>43</v>
      </c>
      <c r="D38" s="23"/>
      <c r="E38" s="78">
        <v>0.0</v>
      </c>
      <c r="F38" s="79">
        <f t="shared" si="1"/>
        <v>0</v>
      </c>
      <c r="G38" s="9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5"/>
      <c r="B39" s="77" t="s">
        <v>44</v>
      </c>
      <c r="C39" s="32" t="s">
        <v>45</v>
      </c>
      <c r="D39" s="23"/>
      <c r="E39" s="78">
        <v>0.0</v>
      </c>
      <c r="F39" s="79">
        <f t="shared" si="1"/>
        <v>0</v>
      </c>
      <c r="G39" s="9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5"/>
      <c r="B40" s="77" t="s">
        <v>46</v>
      </c>
      <c r="C40" s="32" t="s">
        <v>47</v>
      </c>
      <c r="D40" s="23"/>
      <c r="E40" s="78">
        <v>0.0</v>
      </c>
      <c r="F40" s="79">
        <f t="shared" si="1"/>
        <v>0</v>
      </c>
      <c r="G40" s="9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5"/>
      <c r="B41" s="80"/>
      <c r="C41" s="81" t="s">
        <v>48</v>
      </c>
      <c r="D41" s="38"/>
      <c r="E41" s="82">
        <f t="shared" ref="E41:F41" si="2">SUM(E33:E40)</f>
        <v>0</v>
      </c>
      <c r="F41" s="83">
        <f t="shared" si="2"/>
        <v>0</v>
      </c>
      <c r="G41" s="9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6.0" customHeight="1">
      <c r="A42" s="5"/>
      <c r="B42" s="84"/>
      <c r="C42" s="85"/>
      <c r="D42" s="86"/>
      <c r="E42" s="86"/>
      <c r="F42" s="87"/>
      <c r="G42" s="9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5"/>
      <c r="B43" s="51" t="s">
        <v>49</v>
      </c>
      <c r="C43" s="7"/>
      <c r="D43" s="7"/>
      <c r="E43" s="7"/>
      <c r="F43" s="8"/>
      <c r="G43" s="9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5"/>
      <c r="B44" s="67">
        <v>2.0</v>
      </c>
      <c r="C44" s="68" t="s">
        <v>50</v>
      </c>
      <c r="D44" s="7"/>
      <c r="E44" s="69"/>
      <c r="F44" s="71" t="s">
        <v>34</v>
      </c>
      <c r="G44" s="9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5"/>
      <c r="B45" s="26" t="s">
        <v>8</v>
      </c>
      <c r="C45" s="88" t="s">
        <v>51</v>
      </c>
      <c r="D45" s="89"/>
      <c r="E45" s="90"/>
      <c r="F45" s="91"/>
      <c r="G45" s="9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5"/>
      <c r="B46" s="31" t="s">
        <v>10</v>
      </c>
      <c r="C46" s="92" t="s">
        <v>52</v>
      </c>
      <c r="D46" s="22"/>
      <c r="E46" s="23"/>
      <c r="F46" s="93"/>
      <c r="G46" s="9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5"/>
      <c r="B47" s="31" t="s">
        <v>12</v>
      </c>
      <c r="C47" s="92" t="s">
        <v>53</v>
      </c>
      <c r="D47" s="22"/>
      <c r="E47" s="23"/>
      <c r="F47" s="93"/>
      <c r="G47" s="9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5"/>
      <c r="B48" s="31" t="s">
        <v>14</v>
      </c>
      <c r="C48" s="92" t="s">
        <v>54</v>
      </c>
      <c r="D48" s="22"/>
      <c r="E48" s="23"/>
      <c r="F48" s="93"/>
      <c r="G48" s="9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5"/>
      <c r="B49" s="31" t="s">
        <v>40</v>
      </c>
      <c r="C49" s="92" t="s">
        <v>55</v>
      </c>
      <c r="D49" s="22"/>
      <c r="E49" s="23"/>
      <c r="F49" s="93"/>
      <c r="G49" s="9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5"/>
      <c r="B50" s="31" t="s">
        <v>42</v>
      </c>
      <c r="C50" s="92" t="s">
        <v>56</v>
      </c>
      <c r="D50" s="22"/>
      <c r="E50" s="23"/>
      <c r="F50" s="93"/>
      <c r="G50" s="9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5"/>
      <c r="B51" s="31" t="s">
        <v>44</v>
      </c>
      <c r="C51" s="92" t="s">
        <v>57</v>
      </c>
      <c r="D51" s="22"/>
      <c r="E51" s="23"/>
      <c r="F51" s="93"/>
      <c r="G51" s="9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5"/>
      <c r="B52" s="31" t="s">
        <v>46</v>
      </c>
      <c r="C52" s="92" t="s">
        <v>58</v>
      </c>
      <c r="D52" s="22"/>
      <c r="E52" s="23"/>
      <c r="F52" s="93"/>
      <c r="G52" s="9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5"/>
      <c r="B53" s="31" t="s">
        <v>59</v>
      </c>
      <c r="C53" s="92" t="s">
        <v>60</v>
      </c>
      <c r="D53" s="22"/>
      <c r="E53" s="23"/>
      <c r="F53" s="93"/>
      <c r="G53" s="9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5"/>
      <c r="B54" s="31" t="s">
        <v>61</v>
      </c>
      <c r="C54" s="92" t="s">
        <v>47</v>
      </c>
      <c r="D54" s="22"/>
      <c r="E54" s="23"/>
      <c r="F54" s="93"/>
      <c r="G54" s="9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5"/>
      <c r="B55" s="80"/>
      <c r="C55" s="81" t="s">
        <v>62</v>
      </c>
      <c r="D55" s="49"/>
      <c r="E55" s="38"/>
      <c r="F55" s="94">
        <f>SUM(F45:F54)</f>
        <v>0</v>
      </c>
      <c r="G55" s="9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25.5" customHeight="1">
      <c r="A56" s="5"/>
      <c r="B56" s="66" t="s">
        <v>63</v>
      </c>
      <c r="G56" s="9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6.0" customHeight="1">
      <c r="A57" s="5"/>
      <c r="B57" s="95"/>
      <c r="C57" s="95"/>
      <c r="D57" s="95"/>
      <c r="E57" s="95"/>
      <c r="F57" s="95"/>
      <c r="G57" s="9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5"/>
      <c r="B58" s="51" t="s">
        <v>64</v>
      </c>
      <c r="C58" s="7"/>
      <c r="D58" s="7"/>
      <c r="E58" s="7"/>
      <c r="F58" s="8"/>
      <c r="G58" s="9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5"/>
      <c r="B59" s="67">
        <v>3.0</v>
      </c>
      <c r="C59" s="68" t="s">
        <v>65</v>
      </c>
      <c r="D59" s="7"/>
      <c r="E59" s="69"/>
      <c r="F59" s="71" t="s">
        <v>34</v>
      </c>
      <c r="G59" s="9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5"/>
      <c r="B60" s="96" t="s">
        <v>8</v>
      </c>
      <c r="C60" s="54" t="s">
        <v>66</v>
      </c>
      <c r="D60" s="44"/>
      <c r="E60" s="28"/>
      <c r="F60" s="97"/>
      <c r="G60" s="9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25.5" customHeight="1">
      <c r="A61" s="5"/>
      <c r="B61" s="31" t="s">
        <v>10</v>
      </c>
      <c r="C61" s="92" t="s">
        <v>163</v>
      </c>
      <c r="D61" s="22"/>
      <c r="E61" s="23"/>
      <c r="F61" s="93"/>
      <c r="G61" s="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25.5" customHeight="1">
      <c r="A62" s="5"/>
      <c r="B62" s="31" t="s">
        <v>12</v>
      </c>
      <c r="C62" s="92" t="s">
        <v>164</v>
      </c>
      <c r="D62" s="22"/>
      <c r="E62" s="23"/>
      <c r="F62" s="93"/>
      <c r="G62" s="9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40.5" customHeight="1">
      <c r="A63" s="5"/>
      <c r="B63" s="36" t="s">
        <v>14</v>
      </c>
      <c r="C63" s="98" t="s">
        <v>165</v>
      </c>
      <c r="D63" s="49"/>
      <c r="E63" s="38"/>
      <c r="F63" s="99"/>
      <c r="G63" s="9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5"/>
      <c r="B64" s="100"/>
      <c r="C64" s="4"/>
      <c r="D64" s="101" t="s">
        <v>70</v>
      </c>
      <c r="E64" s="7"/>
      <c r="F64" s="102">
        <f>SUM(F60:F63)</f>
        <v>0</v>
      </c>
      <c r="G64" s="9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5"/>
      <c r="B65" s="103" t="s">
        <v>71</v>
      </c>
      <c r="C65" s="104"/>
      <c r="D65" s="104"/>
      <c r="E65" s="104"/>
      <c r="F65" s="104"/>
      <c r="G65" s="9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6.0" customHeight="1">
      <c r="A66" s="5"/>
      <c r="B66" s="4"/>
      <c r="C66" s="4"/>
      <c r="D66" s="4"/>
      <c r="E66" s="4"/>
      <c r="F66" s="4"/>
      <c r="G66" s="9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5"/>
      <c r="B67" s="51" t="s">
        <v>72</v>
      </c>
      <c r="C67" s="7"/>
      <c r="D67" s="7"/>
      <c r="E67" s="7"/>
      <c r="F67" s="8"/>
      <c r="G67" s="9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5"/>
      <c r="B68" s="105" t="s">
        <v>73</v>
      </c>
      <c r="C68" s="7"/>
      <c r="D68" s="7"/>
      <c r="E68" s="7"/>
      <c r="F68" s="8"/>
      <c r="G68" s="9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5"/>
      <c r="B69" s="106" t="s">
        <v>74</v>
      </c>
      <c r="C69" s="107" t="s">
        <v>75</v>
      </c>
      <c r="D69" s="69"/>
      <c r="E69" s="108" t="s">
        <v>76</v>
      </c>
      <c r="F69" s="109" t="s">
        <v>77</v>
      </c>
      <c r="G69" s="9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5"/>
      <c r="B70" s="96" t="s">
        <v>8</v>
      </c>
      <c r="C70" s="54" t="s">
        <v>78</v>
      </c>
      <c r="D70" s="28"/>
      <c r="E70" s="110"/>
      <c r="F70" s="111">
        <f t="shared" ref="F70:F77" si="3">$F$41*E70</f>
        <v>0</v>
      </c>
      <c r="G70" s="9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5"/>
      <c r="B71" s="31" t="s">
        <v>10</v>
      </c>
      <c r="C71" s="112" t="s">
        <v>79</v>
      </c>
      <c r="D71" s="23"/>
      <c r="E71" s="78"/>
      <c r="F71" s="113">
        <f t="shared" si="3"/>
        <v>0</v>
      </c>
      <c r="G71" s="9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5"/>
      <c r="B72" s="31" t="s">
        <v>12</v>
      </c>
      <c r="C72" s="112" t="s">
        <v>80</v>
      </c>
      <c r="D72" s="23"/>
      <c r="E72" s="78"/>
      <c r="F72" s="113">
        <f t="shared" si="3"/>
        <v>0</v>
      </c>
      <c r="G72" s="9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5"/>
      <c r="B73" s="31" t="s">
        <v>14</v>
      </c>
      <c r="C73" s="112" t="s">
        <v>81</v>
      </c>
      <c r="D73" s="23"/>
      <c r="E73" s="78"/>
      <c r="F73" s="113">
        <f t="shared" si="3"/>
        <v>0</v>
      </c>
      <c r="G73" s="9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5"/>
      <c r="B74" s="31" t="s">
        <v>40</v>
      </c>
      <c r="C74" s="112" t="s">
        <v>82</v>
      </c>
      <c r="D74" s="23"/>
      <c r="E74" s="78"/>
      <c r="F74" s="113">
        <f t="shared" si="3"/>
        <v>0</v>
      </c>
      <c r="G74" s="9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5"/>
      <c r="B75" s="31" t="s">
        <v>42</v>
      </c>
      <c r="C75" s="92" t="s">
        <v>83</v>
      </c>
      <c r="D75" s="23"/>
      <c r="E75" s="78"/>
      <c r="F75" s="113">
        <f t="shared" si="3"/>
        <v>0</v>
      </c>
      <c r="G75" s="9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5"/>
      <c r="B76" s="31" t="s">
        <v>44</v>
      </c>
      <c r="C76" s="92" t="s">
        <v>84</v>
      </c>
      <c r="D76" s="23"/>
      <c r="E76" s="78"/>
      <c r="F76" s="113">
        <f t="shared" si="3"/>
        <v>0</v>
      </c>
      <c r="G76" s="9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5"/>
      <c r="B77" s="36" t="s">
        <v>46</v>
      </c>
      <c r="C77" s="114" t="s">
        <v>85</v>
      </c>
      <c r="D77" s="38"/>
      <c r="E77" s="115"/>
      <c r="F77" s="116">
        <f t="shared" si="3"/>
        <v>0</v>
      </c>
      <c r="G77" s="9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5"/>
      <c r="B78" s="4"/>
      <c r="C78" s="117"/>
      <c r="D78" s="118" t="s">
        <v>86</v>
      </c>
      <c r="E78" s="119">
        <f t="shared" ref="E78:F78" si="4">SUM(E70:E77)</f>
        <v>0</v>
      </c>
      <c r="F78" s="102">
        <f t="shared" si="4"/>
        <v>0</v>
      </c>
      <c r="G78" s="9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5"/>
      <c r="B79" s="120" t="s">
        <v>87</v>
      </c>
      <c r="C79" s="104"/>
      <c r="D79" s="104"/>
      <c r="E79" s="104"/>
      <c r="F79" s="104"/>
      <c r="G79" s="9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25.5" customHeight="1">
      <c r="A80" s="5"/>
      <c r="B80" s="103" t="s">
        <v>88</v>
      </c>
      <c r="C80" s="104"/>
      <c r="D80" s="104"/>
      <c r="E80" s="104"/>
      <c r="F80" s="104"/>
      <c r="G80" s="9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5"/>
      <c r="B81" s="66" t="s">
        <v>89</v>
      </c>
      <c r="G81" s="9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6.0" customHeight="1">
      <c r="A82" s="5"/>
      <c r="B82" s="121"/>
      <c r="C82" s="121"/>
      <c r="D82" s="122"/>
      <c r="E82" s="122"/>
      <c r="F82" s="123"/>
      <c r="G82" s="9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5"/>
      <c r="B83" s="105" t="s">
        <v>90</v>
      </c>
      <c r="C83" s="7"/>
      <c r="D83" s="7"/>
      <c r="E83" s="7"/>
      <c r="F83" s="8"/>
      <c r="G83" s="9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5"/>
      <c r="B84" s="124" t="s">
        <v>91</v>
      </c>
      <c r="C84" s="125" t="s">
        <v>92</v>
      </c>
      <c r="D84" s="126"/>
      <c r="E84" s="127" t="s">
        <v>76</v>
      </c>
      <c r="F84" s="128" t="s">
        <v>93</v>
      </c>
      <c r="G84" s="9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5"/>
      <c r="B85" s="129" t="s">
        <v>8</v>
      </c>
      <c r="C85" s="54" t="s">
        <v>166</v>
      </c>
      <c r="D85" s="28"/>
      <c r="E85" s="130"/>
      <c r="F85" s="131">
        <f>$F$41*E85</f>
        <v>0</v>
      </c>
      <c r="G85" s="9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5"/>
      <c r="B86" s="132" t="s">
        <v>10</v>
      </c>
      <c r="C86" s="98" t="s">
        <v>95</v>
      </c>
      <c r="D86" s="38"/>
      <c r="E86" s="133"/>
      <c r="F86" s="134">
        <f>F41*E86</f>
        <v>0</v>
      </c>
      <c r="G86" s="9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5"/>
      <c r="B87" s="135"/>
      <c r="C87" s="135"/>
      <c r="D87" s="136" t="s">
        <v>96</v>
      </c>
      <c r="E87" s="137">
        <f t="shared" ref="E87:F87" si="5">SUM(E85:E86)</f>
        <v>0</v>
      </c>
      <c r="F87" s="138">
        <f t="shared" si="5"/>
        <v>0</v>
      </c>
      <c r="G87" s="9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5"/>
      <c r="B88" s="139" t="s">
        <v>12</v>
      </c>
      <c r="C88" s="140" t="s">
        <v>97</v>
      </c>
      <c r="D88" s="69"/>
      <c r="E88" s="141">
        <f>E78*E87</f>
        <v>0</v>
      </c>
      <c r="F88" s="142">
        <f>E78*F87</f>
        <v>0</v>
      </c>
      <c r="G88" s="9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5"/>
      <c r="B89" s="4"/>
      <c r="C89" s="135"/>
      <c r="D89" s="143" t="s">
        <v>86</v>
      </c>
      <c r="E89" s="144">
        <f t="shared" ref="E89:F89" si="6">SUM(E87:E88)</f>
        <v>0</v>
      </c>
      <c r="F89" s="145">
        <f t="shared" si="6"/>
        <v>0</v>
      </c>
      <c r="G89" s="9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6.0" customHeight="1">
      <c r="A90" s="5"/>
      <c r="B90" s="121"/>
      <c r="C90" s="121"/>
      <c r="D90" s="146"/>
      <c r="E90" s="146"/>
      <c r="F90" s="147"/>
      <c r="G90" s="9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5"/>
      <c r="B91" s="105" t="s">
        <v>98</v>
      </c>
      <c r="C91" s="7"/>
      <c r="D91" s="7"/>
      <c r="E91" s="7"/>
      <c r="F91" s="8"/>
      <c r="G91" s="9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5"/>
      <c r="B92" s="124" t="s">
        <v>99</v>
      </c>
      <c r="C92" s="125" t="s">
        <v>100</v>
      </c>
      <c r="D92" s="126"/>
      <c r="E92" s="127" t="s">
        <v>76</v>
      </c>
      <c r="F92" s="128" t="s">
        <v>101</v>
      </c>
      <c r="G92" s="9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5"/>
      <c r="B93" s="96" t="s">
        <v>8</v>
      </c>
      <c r="C93" s="54" t="s">
        <v>100</v>
      </c>
      <c r="D93" s="28"/>
      <c r="E93" s="130"/>
      <c r="F93" s="148">
        <f>E93*F41</f>
        <v>0</v>
      </c>
      <c r="G93" s="9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5"/>
      <c r="B94" s="36" t="s">
        <v>10</v>
      </c>
      <c r="C94" s="98" t="s">
        <v>102</v>
      </c>
      <c r="D94" s="38"/>
      <c r="E94" s="149">
        <f>E78*E93</f>
        <v>0</v>
      </c>
      <c r="F94" s="150">
        <f>E78*F93</f>
        <v>0</v>
      </c>
      <c r="G94" s="9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5"/>
      <c r="B95" s="121"/>
      <c r="C95" s="4"/>
      <c r="D95" s="118" t="s">
        <v>86</v>
      </c>
      <c r="E95" s="151">
        <f t="shared" ref="E95:F95" si="7">SUM(E93:E94)</f>
        <v>0</v>
      </c>
      <c r="F95" s="152">
        <f t="shared" si="7"/>
        <v>0</v>
      </c>
      <c r="G95" s="9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6.0" customHeight="1">
      <c r="A96" s="5"/>
      <c r="B96" s="42"/>
      <c r="C96" s="135"/>
      <c r="D96" s="146"/>
      <c r="E96" s="146"/>
      <c r="F96" s="147"/>
      <c r="G96" s="9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5"/>
      <c r="B97" s="105" t="s">
        <v>103</v>
      </c>
      <c r="C97" s="7"/>
      <c r="D97" s="7"/>
      <c r="E97" s="7"/>
      <c r="F97" s="8"/>
      <c r="G97" s="9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5"/>
      <c r="B98" s="106" t="s">
        <v>104</v>
      </c>
      <c r="C98" s="107" t="s">
        <v>105</v>
      </c>
      <c r="D98" s="69"/>
      <c r="E98" s="108" t="s">
        <v>76</v>
      </c>
      <c r="F98" s="109" t="s">
        <v>93</v>
      </c>
      <c r="G98" s="9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5"/>
      <c r="B99" s="26" t="s">
        <v>8</v>
      </c>
      <c r="C99" s="88" t="s">
        <v>106</v>
      </c>
      <c r="D99" s="90"/>
      <c r="E99" s="153"/>
      <c r="F99" s="154">
        <f>E99*F41</f>
        <v>0</v>
      </c>
      <c r="G99" s="9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5"/>
      <c r="B100" s="31" t="s">
        <v>10</v>
      </c>
      <c r="C100" s="88" t="s">
        <v>107</v>
      </c>
      <c r="D100" s="90"/>
      <c r="E100" s="155">
        <f>E75*E99</f>
        <v>0</v>
      </c>
      <c r="F100" s="156">
        <f>E75*F99</f>
        <v>0</v>
      </c>
      <c r="G100" s="9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5"/>
      <c r="B101" s="31" t="s">
        <v>12</v>
      </c>
      <c r="C101" s="88" t="s">
        <v>108</v>
      </c>
      <c r="D101" s="90"/>
      <c r="E101" s="157"/>
      <c r="F101" s="156">
        <f>E101*F41</f>
        <v>0</v>
      </c>
      <c r="G101" s="9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5"/>
      <c r="B102" s="31" t="s">
        <v>14</v>
      </c>
      <c r="C102" s="88" t="s">
        <v>109</v>
      </c>
      <c r="D102" s="90"/>
      <c r="E102" s="157"/>
      <c r="F102" s="156">
        <f>E102*F41</f>
        <v>0</v>
      </c>
      <c r="G102" s="9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5"/>
      <c r="B103" s="31" t="s">
        <v>40</v>
      </c>
      <c r="C103" s="88" t="s">
        <v>110</v>
      </c>
      <c r="D103" s="90"/>
      <c r="E103" s="155">
        <f>E78*E102</f>
        <v>0</v>
      </c>
      <c r="F103" s="156">
        <f>E78*F102</f>
        <v>0</v>
      </c>
      <c r="G103" s="9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5"/>
      <c r="B104" s="36" t="s">
        <v>42</v>
      </c>
      <c r="C104" s="158" t="s">
        <v>111</v>
      </c>
      <c r="D104" s="159"/>
      <c r="E104" s="133"/>
      <c r="F104" s="150">
        <f>E104*F41</f>
        <v>0</v>
      </c>
      <c r="G104" s="9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5"/>
      <c r="B105" s="4"/>
      <c r="C105" s="121"/>
      <c r="D105" s="160" t="s">
        <v>112</v>
      </c>
      <c r="E105" s="161">
        <f t="shared" ref="E105:F105" si="8">SUM(E99:E104)</f>
        <v>0</v>
      </c>
      <c r="F105" s="162">
        <f t="shared" si="8"/>
        <v>0</v>
      </c>
      <c r="G105" s="9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6.0" customHeight="1">
      <c r="A106" s="5"/>
      <c r="B106" s="42"/>
      <c r="C106" s="135"/>
      <c r="D106" s="146"/>
      <c r="E106" s="146"/>
      <c r="F106" s="147"/>
      <c r="G106" s="9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5"/>
      <c r="B107" s="105" t="s">
        <v>113</v>
      </c>
      <c r="C107" s="7"/>
      <c r="D107" s="7"/>
      <c r="E107" s="7"/>
      <c r="F107" s="8"/>
      <c r="G107" s="9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25.5" customHeight="1">
      <c r="A108" s="5"/>
      <c r="B108" s="106" t="s">
        <v>114</v>
      </c>
      <c r="C108" s="107" t="s">
        <v>115</v>
      </c>
      <c r="D108" s="69"/>
      <c r="E108" s="108" t="s">
        <v>76</v>
      </c>
      <c r="F108" s="109" t="s">
        <v>93</v>
      </c>
      <c r="G108" s="9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5"/>
      <c r="B109" s="96" t="s">
        <v>8</v>
      </c>
      <c r="C109" s="54" t="s">
        <v>116</v>
      </c>
      <c r="D109" s="28"/>
      <c r="E109" s="163"/>
      <c r="F109" s="148">
        <f t="shared" ref="F109:F114" si="9">(E109*$F$41)</f>
        <v>0</v>
      </c>
      <c r="G109" s="9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5"/>
      <c r="B110" s="31" t="s">
        <v>10</v>
      </c>
      <c r="C110" s="92" t="s">
        <v>117</v>
      </c>
      <c r="D110" s="23"/>
      <c r="E110" s="157"/>
      <c r="F110" s="156">
        <f t="shared" si="9"/>
        <v>0</v>
      </c>
      <c r="G110" s="9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5"/>
      <c r="B111" s="31" t="s">
        <v>12</v>
      </c>
      <c r="C111" s="92" t="s">
        <v>118</v>
      </c>
      <c r="D111" s="23"/>
      <c r="E111" s="157"/>
      <c r="F111" s="156">
        <f t="shared" si="9"/>
        <v>0</v>
      </c>
      <c r="G111" s="9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5"/>
      <c r="B112" s="31" t="s">
        <v>14</v>
      </c>
      <c r="C112" s="92" t="s">
        <v>119</v>
      </c>
      <c r="D112" s="23"/>
      <c r="E112" s="157"/>
      <c r="F112" s="156">
        <f t="shared" si="9"/>
        <v>0</v>
      </c>
      <c r="G112" s="9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5"/>
      <c r="B113" s="31" t="s">
        <v>40</v>
      </c>
      <c r="C113" s="92" t="s">
        <v>120</v>
      </c>
      <c r="D113" s="23"/>
      <c r="E113" s="157"/>
      <c r="F113" s="156">
        <f t="shared" si="9"/>
        <v>0</v>
      </c>
      <c r="G113" s="9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5"/>
      <c r="B114" s="36" t="s">
        <v>42</v>
      </c>
      <c r="C114" s="98" t="s">
        <v>47</v>
      </c>
      <c r="D114" s="38"/>
      <c r="E114" s="133"/>
      <c r="F114" s="150">
        <f t="shared" si="9"/>
        <v>0</v>
      </c>
      <c r="G114" s="9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5"/>
      <c r="B115" s="4"/>
      <c r="C115" s="164"/>
      <c r="D115" s="165" t="s">
        <v>96</v>
      </c>
      <c r="E115" s="166">
        <f t="shared" ref="E115:F115" si="10">SUM(E109:E114)</f>
        <v>0</v>
      </c>
      <c r="F115" s="167">
        <f t="shared" si="10"/>
        <v>0</v>
      </c>
      <c r="G115" s="9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5"/>
      <c r="B116" s="136" t="s">
        <v>44</v>
      </c>
      <c r="C116" s="168" t="s">
        <v>121</v>
      </c>
      <c r="D116" s="69"/>
      <c r="E116" s="141">
        <f>E78*E115</f>
        <v>0</v>
      </c>
      <c r="F116" s="169">
        <f>E78*F115</f>
        <v>0</v>
      </c>
      <c r="G116" s="9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5"/>
      <c r="B117" s="4"/>
      <c r="C117" s="4"/>
      <c r="D117" s="170" t="s">
        <v>86</v>
      </c>
      <c r="E117" s="171">
        <f t="shared" ref="E117:F117" si="11">SUM(E115:E116)</f>
        <v>0</v>
      </c>
      <c r="F117" s="172">
        <f t="shared" si="11"/>
        <v>0</v>
      </c>
      <c r="G117" s="9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6.0" customHeight="1">
      <c r="A118" s="5"/>
      <c r="B118" s="42"/>
      <c r="C118" s="135"/>
      <c r="D118" s="146"/>
      <c r="E118" s="146"/>
      <c r="F118" s="147"/>
      <c r="G118" s="9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3.5" customHeight="1">
      <c r="A119" s="5"/>
      <c r="B119" s="173" t="s">
        <v>122</v>
      </c>
      <c r="C119" s="11"/>
      <c r="D119" s="11"/>
      <c r="E119" s="11"/>
      <c r="F119" s="12"/>
      <c r="G119" s="9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5"/>
      <c r="B120" s="106">
        <v>4.0</v>
      </c>
      <c r="C120" s="107" t="s">
        <v>123</v>
      </c>
      <c r="D120" s="69"/>
      <c r="E120" s="108" t="s">
        <v>76</v>
      </c>
      <c r="F120" s="109" t="s">
        <v>124</v>
      </c>
      <c r="G120" s="9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5"/>
      <c r="B121" s="174" t="s">
        <v>74</v>
      </c>
      <c r="C121" s="27" t="s">
        <v>125</v>
      </c>
      <c r="D121" s="28"/>
      <c r="E121" s="175">
        <f t="shared" ref="E121:F121" si="12">E78</f>
        <v>0</v>
      </c>
      <c r="F121" s="176">
        <f t="shared" si="12"/>
        <v>0</v>
      </c>
      <c r="G121" s="9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5"/>
      <c r="B122" s="77" t="s">
        <v>91</v>
      </c>
      <c r="C122" s="32" t="s">
        <v>126</v>
      </c>
      <c r="D122" s="23"/>
      <c r="E122" s="177">
        <f t="shared" ref="E122:F122" si="13">E89</f>
        <v>0</v>
      </c>
      <c r="F122" s="178">
        <f t="shared" si="13"/>
        <v>0</v>
      </c>
      <c r="G122" s="9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5"/>
      <c r="B123" s="77" t="s">
        <v>99</v>
      </c>
      <c r="C123" s="32" t="s">
        <v>127</v>
      </c>
      <c r="D123" s="23"/>
      <c r="E123" s="177">
        <f t="shared" ref="E123:F123" si="14">E95</f>
        <v>0</v>
      </c>
      <c r="F123" s="179">
        <f t="shared" si="14"/>
        <v>0</v>
      </c>
      <c r="G123" s="9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5"/>
      <c r="B124" s="77" t="s">
        <v>104</v>
      </c>
      <c r="C124" s="32" t="s">
        <v>128</v>
      </c>
      <c r="D124" s="23"/>
      <c r="E124" s="177">
        <f t="shared" ref="E124:F124" si="15">E105</f>
        <v>0</v>
      </c>
      <c r="F124" s="179">
        <f t="shared" si="15"/>
        <v>0</v>
      </c>
      <c r="G124" s="9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5"/>
      <c r="B125" s="180" t="s">
        <v>114</v>
      </c>
      <c r="C125" s="37" t="s">
        <v>129</v>
      </c>
      <c r="D125" s="38"/>
      <c r="E125" s="181">
        <f t="shared" ref="E125:F125" si="16">E117</f>
        <v>0</v>
      </c>
      <c r="F125" s="182">
        <f t="shared" si="16"/>
        <v>0</v>
      </c>
      <c r="G125" s="9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5"/>
      <c r="B126" s="4"/>
      <c r="C126" s="42"/>
      <c r="D126" s="143" t="s">
        <v>86</v>
      </c>
      <c r="E126" s="144">
        <f t="shared" ref="E126:F126" si="17">SUM(E121:E125)</f>
        <v>0</v>
      </c>
      <c r="F126" s="183">
        <f t="shared" si="17"/>
        <v>0</v>
      </c>
      <c r="G126" s="9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5"/>
      <c r="B127" s="135"/>
      <c r="C127" s="135"/>
      <c r="D127" s="135"/>
      <c r="E127" s="135"/>
      <c r="F127" s="135"/>
      <c r="G127" s="9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3.5" customHeight="1">
      <c r="A128" s="5"/>
      <c r="B128" s="173" t="s">
        <v>130</v>
      </c>
      <c r="C128" s="11"/>
      <c r="D128" s="11"/>
      <c r="E128" s="11"/>
      <c r="F128" s="12"/>
      <c r="G128" s="9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5"/>
      <c r="B129" s="106">
        <v>5.0</v>
      </c>
      <c r="C129" s="107" t="s">
        <v>131</v>
      </c>
      <c r="D129" s="69"/>
      <c r="E129" s="108" t="s">
        <v>76</v>
      </c>
      <c r="F129" s="109" t="s">
        <v>101</v>
      </c>
      <c r="G129" s="9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54.0" customHeight="1">
      <c r="A130" s="5"/>
      <c r="B130" s="184" t="s">
        <v>8</v>
      </c>
      <c r="C130" s="185" t="s">
        <v>167</v>
      </c>
      <c r="D130" s="28"/>
      <c r="E130" s="130"/>
      <c r="F130" s="186">
        <f>(F41+F55+F64+F126)*E130</f>
        <v>0</v>
      </c>
      <c r="G130" s="9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5"/>
      <c r="B131" s="53" t="s">
        <v>10</v>
      </c>
      <c r="C131" s="187" t="s">
        <v>133</v>
      </c>
      <c r="D131" s="23"/>
      <c r="E131" s="188"/>
      <c r="F131" s="189"/>
      <c r="G131" s="9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5"/>
      <c r="B132" s="190"/>
      <c r="C132" s="191" t="s">
        <v>134</v>
      </c>
      <c r="D132" s="23"/>
      <c r="E132" s="192"/>
      <c r="F132" s="193"/>
      <c r="G132" s="9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5"/>
      <c r="B133" s="31"/>
      <c r="C133" s="92" t="s">
        <v>135</v>
      </c>
      <c r="D133" s="23"/>
      <c r="E133" s="157"/>
      <c r="F133" s="156">
        <f t="shared" ref="F133:F134" si="18">($F$41+$F$55+$F$64+$F$126+$F$130+$F$141)/$E$140*E133</f>
        <v>0</v>
      </c>
      <c r="G133" s="9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5"/>
      <c r="B134" s="31"/>
      <c r="C134" s="92" t="s">
        <v>136</v>
      </c>
      <c r="D134" s="23"/>
      <c r="E134" s="157"/>
      <c r="F134" s="156">
        <f t="shared" si="18"/>
        <v>0</v>
      </c>
      <c r="G134" s="9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5"/>
      <c r="B135" s="190"/>
      <c r="C135" s="191" t="s">
        <v>137</v>
      </c>
      <c r="D135" s="23"/>
      <c r="E135" s="192"/>
      <c r="F135" s="193"/>
      <c r="G135" s="9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5"/>
      <c r="B136" s="31"/>
      <c r="C136" s="92" t="s">
        <v>138</v>
      </c>
      <c r="D136" s="23"/>
      <c r="E136" s="157"/>
      <c r="F136" s="156">
        <f>($F$41+$F$55+$F$64+$F$126+$F$130+$F$141)/$E$140*E136</f>
        <v>0</v>
      </c>
      <c r="G136" s="9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5"/>
      <c r="B137" s="190"/>
      <c r="C137" s="191" t="s">
        <v>139</v>
      </c>
      <c r="D137" s="23"/>
      <c r="E137" s="192"/>
      <c r="F137" s="193"/>
      <c r="G137" s="9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5"/>
      <c r="B138" s="31"/>
      <c r="C138" s="191" t="s">
        <v>140</v>
      </c>
      <c r="D138" s="23"/>
      <c r="E138" s="157">
        <v>0.0</v>
      </c>
      <c r="F138" s="156">
        <f>($F$41+$F$55+$F$64+$F$126+$F$130+$F$141)/$E$140*E138</f>
        <v>0</v>
      </c>
      <c r="G138" s="9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5"/>
      <c r="B139" s="31"/>
      <c r="C139" s="92" t="s">
        <v>141</v>
      </c>
      <c r="D139" s="23"/>
      <c r="E139" s="155">
        <f>+E133+E134+E136+E138</f>
        <v>0</v>
      </c>
      <c r="F139" s="194">
        <f>SUM(F133,F134,F136,F138,)</f>
        <v>0</v>
      </c>
      <c r="G139" s="9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5"/>
      <c r="B140" s="195" t="s">
        <v>142</v>
      </c>
      <c r="C140" s="22"/>
      <c r="D140" s="23"/>
      <c r="E140" s="196">
        <f>1-(E139/100%)</f>
        <v>1</v>
      </c>
      <c r="F140" s="156"/>
      <c r="G140" s="9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"/>
      <c r="B141" s="197" t="s">
        <v>12</v>
      </c>
      <c r="C141" s="198" t="s">
        <v>143</v>
      </c>
      <c r="D141" s="38"/>
      <c r="E141" s="133"/>
      <c r="F141" s="199">
        <f>(F41+F55+F64+F126+F130)*E141</f>
        <v>0</v>
      </c>
      <c r="G141" s="9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5"/>
      <c r="B142" s="42"/>
      <c r="C142" s="4"/>
      <c r="D142" s="4"/>
      <c r="E142" s="200" t="s">
        <v>86</v>
      </c>
      <c r="F142" s="169">
        <f>+F130+F139+F141</f>
        <v>0</v>
      </c>
      <c r="G142" s="9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5"/>
      <c r="B143" s="66" t="s">
        <v>144</v>
      </c>
      <c r="G143" s="9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5"/>
      <c r="B144" s="66" t="s">
        <v>145</v>
      </c>
      <c r="G144" s="9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5"/>
      <c r="B145" s="4"/>
      <c r="C145" s="4"/>
      <c r="D145" s="4"/>
      <c r="E145" s="4"/>
      <c r="F145" s="4"/>
      <c r="G145" s="9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3.5" customHeight="1">
      <c r="A146" s="5"/>
      <c r="B146" s="173" t="s">
        <v>146</v>
      </c>
      <c r="C146" s="11"/>
      <c r="D146" s="11"/>
      <c r="E146" s="11"/>
      <c r="F146" s="12"/>
      <c r="G146" s="9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3.5" customHeight="1">
      <c r="A147" s="5"/>
      <c r="B147" s="106"/>
      <c r="C147" s="107" t="s">
        <v>147</v>
      </c>
      <c r="D147" s="7"/>
      <c r="E147" s="69"/>
      <c r="F147" s="109" t="s">
        <v>101</v>
      </c>
      <c r="G147" s="9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5"/>
      <c r="B148" s="72" t="s">
        <v>8</v>
      </c>
      <c r="C148" s="73" t="s">
        <v>148</v>
      </c>
      <c r="D148" s="201"/>
      <c r="E148" s="74"/>
      <c r="F148" s="202">
        <f>F41</f>
        <v>0</v>
      </c>
      <c r="G148" s="9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5"/>
      <c r="B149" s="77" t="s">
        <v>10</v>
      </c>
      <c r="C149" s="32" t="s">
        <v>149</v>
      </c>
      <c r="D149" s="22"/>
      <c r="E149" s="23"/>
      <c r="F149" s="178">
        <f>F55</f>
        <v>0</v>
      </c>
      <c r="G149" s="9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5"/>
      <c r="B150" s="77" t="s">
        <v>12</v>
      </c>
      <c r="C150" s="32" t="s">
        <v>150</v>
      </c>
      <c r="D150" s="22"/>
      <c r="E150" s="23"/>
      <c r="F150" s="178">
        <f>F64</f>
        <v>0</v>
      </c>
      <c r="G150" s="9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5"/>
      <c r="B151" s="180" t="s">
        <v>14</v>
      </c>
      <c r="C151" s="37" t="s">
        <v>151</v>
      </c>
      <c r="D151" s="49"/>
      <c r="E151" s="38"/>
      <c r="F151" s="203">
        <f>F126</f>
        <v>0</v>
      </c>
      <c r="G151" s="9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0" customHeight="1">
      <c r="A152" s="5"/>
      <c r="B152" s="4"/>
      <c r="C152" s="85"/>
      <c r="D152" s="204" t="s">
        <v>152</v>
      </c>
      <c r="E152" s="159"/>
      <c r="F152" s="162">
        <f>SUM(F148:F151)</f>
        <v>0</v>
      </c>
      <c r="G152" s="9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5"/>
      <c r="B153" s="205" t="s">
        <v>153</v>
      </c>
      <c r="C153" s="140" t="s">
        <v>154</v>
      </c>
      <c r="D153" s="7"/>
      <c r="E153" s="69"/>
      <c r="F153" s="172">
        <f>(F130+F139+F141)</f>
        <v>0</v>
      </c>
      <c r="G153" s="9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5"/>
      <c r="B154" s="4"/>
      <c r="C154" s="206"/>
      <c r="D154" s="207" t="s">
        <v>155</v>
      </c>
      <c r="E154" s="90"/>
      <c r="F154" s="208">
        <f>(F152+F153)</f>
        <v>0</v>
      </c>
      <c r="G154" s="9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5"/>
      <c r="B155" s="4"/>
      <c r="C155" s="206"/>
      <c r="D155" s="209" t="s">
        <v>156</v>
      </c>
      <c r="E155" s="23"/>
      <c r="F155" s="210">
        <f>F154/220</f>
        <v>0</v>
      </c>
      <c r="G155" s="9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5"/>
      <c r="B156" s="4"/>
      <c r="C156" s="206"/>
      <c r="D156" s="211" t="s">
        <v>157</v>
      </c>
      <c r="E156" s="38"/>
      <c r="F156" s="212">
        <f>F154*12</f>
        <v>0</v>
      </c>
      <c r="G156" s="9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213"/>
      <c r="B157" s="214"/>
      <c r="C157" s="214"/>
      <c r="D157" s="214"/>
      <c r="E157" s="214"/>
      <c r="F157" s="214"/>
      <c r="G157" s="215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0">
    <mergeCell ref="B2:F2"/>
    <mergeCell ref="B3:F3"/>
    <mergeCell ref="B4:F4"/>
    <mergeCell ref="B6:F6"/>
    <mergeCell ref="D8:F8"/>
    <mergeCell ref="D9:F9"/>
    <mergeCell ref="B11:F11"/>
    <mergeCell ref="C12:D12"/>
    <mergeCell ref="E12:F12"/>
    <mergeCell ref="C13:D13"/>
    <mergeCell ref="E13:F13"/>
    <mergeCell ref="C14:D14"/>
    <mergeCell ref="E14:F14"/>
    <mergeCell ref="C15:D15"/>
    <mergeCell ref="E15:F15"/>
    <mergeCell ref="B17:F17"/>
    <mergeCell ref="B18:D18"/>
    <mergeCell ref="E18:F18"/>
    <mergeCell ref="B19:D19"/>
    <mergeCell ref="E19:F19"/>
    <mergeCell ref="E20:F20"/>
    <mergeCell ref="B20:D20"/>
    <mergeCell ref="B22:F22"/>
    <mergeCell ref="B23:F23"/>
    <mergeCell ref="B24:F24"/>
    <mergeCell ref="C25:D25"/>
    <mergeCell ref="E25:F25"/>
    <mergeCell ref="C26:D26"/>
    <mergeCell ref="C27:D27"/>
    <mergeCell ref="E27:F27"/>
    <mergeCell ref="C28:D28"/>
    <mergeCell ref="E28:F28"/>
    <mergeCell ref="B29:F29"/>
    <mergeCell ref="B31:F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B43:F43"/>
    <mergeCell ref="C44:E44"/>
    <mergeCell ref="C45:E45"/>
    <mergeCell ref="C46:E46"/>
    <mergeCell ref="C47:E47"/>
    <mergeCell ref="C99:D99"/>
    <mergeCell ref="C100:D100"/>
    <mergeCell ref="C101:D101"/>
    <mergeCell ref="C102:D102"/>
    <mergeCell ref="C103:D103"/>
    <mergeCell ref="C104:D104"/>
    <mergeCell ref="B107:F107"/>
    <mergeCell ref="C108:D108"/>
    <mergeCell ref="C109:D109"/>
    <mergeCell ref="C110:D110"/>
    <mergeCell ref="C111:D111"/>
    <mergeCell ref="C112:D112"/>
    <mergeCell ref="C113:D113"/>
    <mergeCell ref="C114:D114"/>
    <mergeCell ref="C116:D116"/>
    <mergeCell ref="B119:F119"/>
    <mergeCell ref="C120:D120"/>
    <mergeCell ref="C121:D121"/>
    <mergeCell ref="C122:D122"/>
    <mergeCell ref="C123:D123"/>
    <mergeCell ref="C124:D124"/>
    <mergeCell ref="C125:D125"/>
    <mergeCell ref="B128:F128"/>
    <mergeCell ref="C129:D129"/>
    <mergeCell ref="C130:D130"/>
    <mergeCell ref="C131:D131"/>
    <mergeCell ref="C132:D132"/>
    <mergeCell ref="C133:D133"/>
    <mergeCell ref="C150:E150"/>
    <mergeCell ref="C151:E151"/>
    <mergeCell ref="D152:E152"/>
    <mergeCell ref="C153:E153"/>
    <mergeCell ref="D154:E154"/>
    <mergeCell ref="D155:E155"/>
    <mergeCell ref="D156:E156"/>
    <mergeCell ref="C141:D141"/>
    <mergeCell ref="B143:F143"/>
    <mergeCell ref="B144:F144"/>
    <mergeCell ref="B146:F146"/>
    <mergeCell ref="C147:E147"/>
    <mergeCell ref="C148:E148"/>
    <mergeCell ref="C149:E149"/>
    <mergeCell ref="C48:E48"/>
    <mergeCell ref="C49:E49"/>
    <mergeCell ref="C50:E50"/>
    <mergeCell ref="C51:E51"/>
    <mergeCell ref="C52:E52"/>
    <mergeCell ref="C53:E53"/>
    <mergeCell ref="C54:E54"/>
    <mergeCell ref="C55:E55"/>
    <mergeCell ref="B56:F56"/>
    <mergeCell ref="B58:F58"/>
    <mergeCell ref="C59:E59"/>
    <mergeCell ref="C60:E60"/>
    <mergeCell ref="C61:E61"/>
    <mergeCell ref="C62:E62"/>
    <mergeCell ref="C63:E63"/>
    <mergeCell ref="D64:E64"/>
    <mergeCell ref="B65:F65"/>
    <mergeCell ref="B67:F67"/>
    <mergeCell ref="B68:F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B79:F79"/>
    <mergeCell ref="B80:F80"/>
    <mergeCell ref="B81:F81"/>
    <mergeCell ref="B83:F83"/>
    <mergeCell ref="C84:D84"/>
    <mergeCell ref="C85:D85"/>
    <mergeCell ref="C86:D86"/>
    <mergeCell ref="C88:D88"/>
    <mergeCell ref="B91:F91"/>
    <mergeCell ref="C92:D92"/>
    <mergeCell ref="C93:D93"/>
    <mergeCell ref="C94:D94"/>
    <mergeCell ref="B97:F97"/>
    <mergeCell ref="C98:D98"/>
    <mergeCell ref="C134:D134"/>
    <mergeCell ref="C135:D135"/>
    <mergeCell ref="C136:D136"/>
    <mergeCell ref="C137:D137"/>
    <mergeCell ref="C138:D138"/>
    <mergeCell ref="C139:D139"/>
    <mergeCell ref="B140:D140"/>
  </mergeCells>
  <printOptions horizontalCentered="1"/>
  <pageMargins bottom="0.5905511811023623" footer="0.0" header="0.0" left="0.984251968503937" right="0.3937007874015748" top="0.5905511811023623"/>
  <pageSetup fitToHeight="0" paperSize="9" orientation="portrait"/>
  <headerFooter>
    <oddFooter>&amp;R&amp;P de 3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.71"/>
    <col customWidth="1" min="2" max="2" width="4.57"/>
    <col customWidth="1" min="3" max="3" width="33.57"/>
    <col customWidth="1" min="4" max="4" width="31.29"/>
    <col customWidth="1" min="5" max="5" width="14.71"/>
    <col customWidth="1" min="6" max="6" width="16.71"/>
    <col customWidth="1" min="7" max="7" width="1.71"/>
    <col customWidth="1" min="8" max="26" width="38.0"/>
  </cols>
  <sheetData>
    <row r="1" ht="6.0" customHeight="1">
      <c r="A1" s="1"/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5"/>
      <c r="B2" s="6" t="s">
        <v>0</v>
      </c>
      <c r="C2" s="7"/>
      <c r="D2" s="7"/>
      <c r="E2" s="7"/>
      <c r="F2" s="8"/>
      <c r="G2" s="9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5"/>
      <c r="B3" s="10" t="s">
        <v>168</v>
      </c>
      <c r="C3" s="11"/>
      <c r="D3" s="11"/>
      <c r="E3" s="11"/>
      <c r="F3" s="12"/>
      <c r="G3" s="9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5"/>
      <c r="B4" s="13" t="s">
        <v>2</v>
      </c>
      <c r="C4" s="14"/>
      <c r="D4" s="14"/>
      <c r="E4" s="14"/>
      <c r="F4" s="15"/>
      <c r="G4" s="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6.0" customHeight="1">
      <c r="A5" s="5"/>
      <c r="B5" s="16"/>
      <c r="C5" s="16"/>
      <c r="D5" s="16"/>
      <c r="E5" s="16"/>
      <c r="F5" s="16"/>
      <c r="G5" s="9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5"/>
      <c r="B6" s="17" t="s">
        <v>169</v>
      </c>
      <c r="G6" s="9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6.0" customHeight="1">
      <c r="A7" s="5"/>
      <c r="B7" s="4"/>
      <c r="C7" s="4"/>
      <c r="D7" s="18"/>
      <c r="E7" s="18"/>
      <c r="F7" s="18"/>
      <c r="G7" s="9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5"/>
      <c r="B8" s="19"/>
      <c r="C8" s="20" t="s">
        <v>170</v>
      </c>
      <c r="D8" s="21" t="s">
        <v>5</v>
      </c>
      <c r="E8" s="22"/>
      <c r="F8" s="23"/>
      <c r="G8" s="9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5"/>
      <c r="B9" s="4"/>
      <c r="C9" s="20" t="s">
        <v>171</v>
      </c>
      <c r="D9" s="24"/>
      <c r="E9" s="22"/>
      <c r="F9" s="23"/>
      <c r="G9" s="9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6.0" customHeight="1">
      <c r="A10" s="5"/>
      <c r="B10" s="4"/>
      <c r="C10" s="4"/>
      <c r="D10" s="17"/>
      <c r="E10" s="17"/>
      <c r="F10" s="4"/>
      <c r="G10" s="9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5"/>
      <c r="B11" s="25" t="s">
        <v>7</v>
      </c>
      <c r="C11" s="7"/>
      <c r="D11" s="7"/>
      <c r="E11" s="7"/>
      <c r="F11" s="8"/>
      <c r="G11" s="9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5"/>
      <c r="B12" s="26" t="s">
        <v>8</v>
      </c>
      <c r="C12" s="27" t="s">
        <v>9</v>
      </c>
      <c r="D12" s="28"/>
      <c r="E12" s="29"/>
      <c r="F12" s="30"/>
      <c r="G12" s="9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5"/>
      <c r="B13" s="31" t="s">
        <v>10</v>
      </c>
      <c r="C13" s="32" t="s">
        <v>11</v>
      </c>
      <c r="D13" s="23"/>
      <c r="E13" s="33"/>
      <c r="F13" s="34"/>
      <c r="G13" s="9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5"/>
      <c r="B14" s="31" t="s">
        <v>12</v>
      </c>
      <c r="C14" s="32" t="s">
        <v>13</v>
      </c>
      <c r="D14" s="23"/>
      <c r="E14" s="35"/>
      <c r="F14" s="34"/>
      <c r="G14" s="9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5"/>
      <c r="B15" s="36" t="s">
        <v>14</v>
      </c>
      <c r="C15" s="37" t="s">
        <v>172</v>
      </c>
      <c r="D15" s="38"/>
      <c r="E15" s="39">
        <v>12.0</v>
      </c>
      <c r="F15" s="40"/>
      <c r="G15" s="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6.0" customHeight="1">
      <c r="A16" s="5"/>
      <c r="B16" s="41"/>
      <c r="C16" s="4"/>
      <c r="D16" s="42"/>
      <c r="E16" s="42"/>
      <c r="F16" s="4"/>
      <c r="G16" s="9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5"/>
      <c r="B17" s="25" t="s">
        <v>16</v>
      </c>
      <c r="C17" s="7"/>
      <c r="D17" s="7"/>
      <c r="E17" s="7"/>
      <c r="F17" s="8"/>
      <c r="G17" s="9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5"/>
      <c r="B18" s="43" t="s">
        <v>17</v>
      </c>
      <c r="C18" s="44"/>
      <c r="D18" s="28"/>
      <c r="E18" s="45" t="s">
        <v>18</v>
      </c>
      <c r="F18" s="30"/>
      <c r="G18" s="9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5"/>
      <c r="B19" s="46" t="s">
        <v>19</v>
      </c>
      <c r="C19" s="22"/>
      <c r="D19" s="23"/>
      <c r="E19" s="47" t="s">
        <v>20</v>
      </c>
      <c r="F19" s="34"/>
      <c r="G19" s="9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5"/>
      <c r="B20" s="48" t="s">
        <v>21</v>
      </c>
      <c r="C20" s="49"/>
      <c r="D20" s="38"/>
      <c r="E20" s="39">
        <v>1.0</v>
      </c>
      <c r="F20" s="40"/>
      <c r="G20" s="9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6.0" customHeight="1">
      <c r="A21" s="5"/>
      <c r="B21" s="17"/>
      <c r="C21" s="17"/>
      <c r="D21" s="50"/>
      <c r="E21" s="50"/>
      <c r="F21" s="50"/>
      <c r="G21" s="9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5"/>
      <c r="B22" s="25" t="s">
        <v>22</v>
      </c>
      <c r="C22" s="7"/>
      <c r="D22" s="7"/>
      <c r="E22" s="7"/>
      <c r="F22" s="8"/>
      <c r="G22" s="9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5"/>
      <c r="B23" s="51" t="s">
        <v>23</v>
      </c>
      <c r="C23" s="7"/>
      <c r="D23" s="7"/>
      <c r="E23" s="7"/>
      <c r="F23" s="8"/>
      <c r="G23" s="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5"/>
      <c r="B24" s="52" t="s">
        <v>24</v>
      </c>
      <c r="C24" s="7"/>
      <c r="D24" s="7"/>
      <c r="E24" s="7"/>
      <c r="F24" s="8"/>
      <c r="G24" s="9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5"/>
      <c r="B25" s="53">
        <v>1.0</v>
      </c>
      <c r="C25" s="54" t="s">
        <v>25</v>
      </c>
      <c r="D25" s="28"/>
      <c r="E25" s="55" t="s">
        <v>173</v>
      </c>
      <c r="F25" s="56"/>
      <c r="G25" s="9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5"/>
      <c r="B26" s="57">
        <v>2.0</v>
      </c>
      <c r="C26" s="32" t="s">
        <v>27</v>
      </c>
      <c r="D26" s="22"/>
      <c r="E26" s="58"/>
      <c r="F26" s="59"/>
      <c r="G26" s="9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5"/>
      <c r="B27" s="57">
        <v>3.0</v>
      </c>
      <c r="C27" s="32" t="s">
        <v>28</v>
      </c>
      <c r="D27" s="23"/>
      <c r="E27" s="60" t="s">
        <v>173</v>
      </c>
      <c r="F27" s="61"/>
      <c r="G27" s="9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5"/>
      <c r="B28" s="62">
        <v>4.0</v>
      </c>
      <c r="C28" s="37" t="s">
        <v>29</v>
      </c>
      <c r="D28" s="38"/>
      <c r="E28" s="63"/>
      <c r="F28" s="40"/>
      <c r="G28" s="9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5"/>
      <c r="B29" s="64" t="s">
        <v>30</v>
      </c>
      <c r="C29" s="65"/>
      <c r="D29" s="65"/>
      <c r="E29" s="65"/>
      <c r="F29" s="65"/>
      <c r="G29" s="9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6.0" customHeight="1">
      <c r="A30" s="5"/>
      <c r="B30" s="66"/>
      <c r="C30" s="66"/>
      <c r="D30" s="66"/>
      <c r="E30" s="66"/>
      <c r="F30" s="4"/>
      <c r="G30" s="9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5"/>
      <c r="B31" s="51" t="s">
        <v>31</v>
      </c>
      <c r="C31" s="7"/>
      <c r="D31" s="7"/>
      <c r="E31" s="7"/>
      <c r="F31" s="8"/>
      <c r="G31" s="9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5"/>
      <c r="B32" s="67">
        <v>1.0</v>
      </c>
      <c r="C32" s="68" t="s">
        <v>32</v>
      </c>
      <c r="D32" s="69"/>
      <c r="E32" s="70" t="s">
        <v>33</v>
      </c>
      <c r="F32" s="71" t="s">
        <v>34</v>
      </c>
      <c r="G32" s="9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5"/>
      <c r="B33" s="72" t="s">
        <v>35</v>
      </c>
      <c r="C33" s="73" t="s">
        <v>36</v>
      </c>
      <c r="D33" s="74"/>
      <c r="E33" s="75"/>
      <c r="F33" s="76"/>
      <c r="G33" s="9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5"/>
      <c r="B34" s="77" t="s">
        <v>10</v>
      </c>
      <c r="C34" s="32" t="s">
        <v>37</v>
      </c>
      <c r="D34" s="23"/>
      <c r="E34" s="78">
        <v>0.0</v>
      </c>
      <c r="F34" s="79">
        <f t="shared" ref="F34:F40" si="1">$F$33*E34</f>
        <v>0</v>
      </c>
      <c r="G34" s="9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5"/>
      <c r="B35" s="77" t="s">
        <v>12</v>
      </c>
      <c r="C35" s="32" t="s">
        <v>38</v>
      </c>
      <c r="D35" s="23"/>
      <c r="E35" s="78">
        <v>0.0</v>
      </c>
      <c r="F35" s="79">
        <f t="shared" si="1"/>
        <v>0</v>
      </c>
      <c r="G35" s="9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5"/>
      <c r="B36" s="77" t="s">
        <v>14</v>
      </c>
      <c r="C36" s="32" t="s">
        <v>39</v>
      </c>
      <c r="D36" s="23"/>
      <c r="E36" s="78">
        <v>0.0</v>
      </c>
      <c r="F36" s="79">
        <f t="shared" si="1"/>
        <v>0</v>
      </c>
      <c r="G36" s="9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5"/>
      <c r="B37" s="77" t="s">
        <v>40</v>
      </c>
      <c r="C37" s="32" t="s">
        <v>41</v>
      </c>
      <c r="D37" s="23"/>
      <c r="E37" s="78">
        <v>0.0</v>
      </c>
      <c r="F37" s="79">
        <f t="shared" si="1"/>
        <v>0</v>
      </c>
      <c r="G37" s="9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5"/>
      <c r="B38" s="77" t="s">
        <v>42</v>
      </c>
      <c r="C38" s="32" t="s">
        <v>43</v>
      </c>
      <c r="D38" s="23"/>
      <c r="E38" s="78">
        <v>0.0</v>
      </c>
      <c r="F38" s="79">
        <f t="shared" si="1"/>
        <v>0</v>
      </c>
      <c r="G38" s="9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5"/>
      <c r="B39" s="77" t="s">
        <v>44</v>
      </c>
      <c r="C39" s="32" t="s">
        <v>45</v>
      </c>
      <c r="D39" s="23"/>
      <c r="E39" s="78">
        <v>0.0</v>
      </c>
      <c r="F39" s="79">
        <f t="shared" si="1"/>
        <v>0</v>
      </c>
      <c r="G39" s="9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5"/>
      <c r="B40" s="77" t="s">
        <v>46</v>
      </c>
      <c r="C40" s="32" t="s">
        <v>47</v>
      </c>
      <c r="D40" s="23"/>
      <c r="E40" s="78">
        <v>0.0</v>
      </c>
      <c r="F40" s="79">
        <f t="shared" si="1"/>
        <v>0</v>
      </c>
      <c r="G40" s="9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5"/>
      <c r="B41" s="80"/>
      <c r="C41" s="81" t="s">
        <v>48</v>
      </c>
      <c r="D41" s="38"/>
      <c r="E41" s="82">
        <f t="shared" ref="E41:F41" si="2">SUM(E33:E40)</f>
        <v>0</v>
      </c>
      <c r="F41" s="83">
        <f t="shared" si="2"/>
        <v>0</v>
      </c>
      <c r="G41" s="9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6.0" customHeight="1">
      <c r="A42" s="5"/>
      <c r="B42" s="84"/>
      <c r="C42" s="85"/>
      <c r="D42" s="86"/>
      <c r="E42" s="86"/>
      <c r="F42" s="87"/>
      <c r="G42" s="9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5"/>
      <c r="B43" s="51" t="s">
        <v>49</v>
      </c>
      <c r="C43" s="7"/>
      <c r="D43" s="7"/>
      <c r="E43" s="7"/>
      <c r="F43" s="8"/>
      <c r="G43" s="9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5"/>
      <c r="B44" s="67">
        <v>2.0</v>
      </c>
      <c r="C44" s="68" t="s">
        <v>50</v>
      </c>
      <c r="D44" s="7"/>
      <c r="E44" s="69"/>
      <c r="F44" s="71" t="s">
        <v>34</v>
      </c>
      <c r="G44" s="9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5"/>
      <c r="B45" s="26" t="s">
        <v>8</v>
      </c>
      <c r="C45" s="88" t="s">
        <v>51</v>
      </c>
      <c r="D45" s="89"/>
      <c r="E45" s="90"/>
      <c r="F45" s="91"/>
      <c r="G45" s="9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5"/>
      <c r="B46" s="31" t="s">
        <v>10</v>
      </c>
      <c r="C46" s="92" t="s">
        <v>52</v>
      </c>
      <c r="D46" s="22"/>
      <c r="E46" s="23"/>
      <c r="F46" s="93"/>
      <c r="G46" s="9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5"/>
      <c r="B47" s="31" t="s">
        <v>12</v>
      </c>
      <c r="C47" s="92" t="s">
        <v>53</v>
      </c>
      <c r="D47" s="22"/>
      <c r="E47" s="23"/>
      <c r="F47" s="93"/>
      <c r="G47" s="9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5"/>
      <c r="B48" s="31" t="s">
        <v>14</v>
      </c>
      <c r="C48" s="92" t="s">
        <v>54</v>
      </c>
      <c r="D48" s="22"/>
      <c r="E48" s="23"/>
      <c r="F48" s="93"/>
      <c r="G48" s="9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5"/>
      <c r="B49" s="31" t="s">
        <v>40</v>
      </c>
      <c r="C49" s="92" t="s">
        <v>55</v>
      </c>
      <c r="D49" s="22"/>
      <c r="E49" s="23"/>
      <c r="F49" s="93"/>
      <c r="G49" s="9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5"/>
      <c r="B50" s="31" t="s">
        <v>42</v>
      </c>
      <c r="C50" s="92" t="s">
        <v>56</v>
      </c>
      <c r="D50" s="22"/>
      <c r="E50" s="23"/>
      <c r="F50" s="93"/>
      <c r="G50" s="9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5"/>
      <c r="B51" s="31" t="s">
        <v>44</v>
      </c>
      <c r="C51" s="92" t="s">
        <v>57</v>
      </c>
      <c r="D51" s="22"/>
      <c r="E51" s="23"/>
      <c r="F51" s="93"/>
      <c r="G51" s="9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5"/>
      <c r="B52" s="31" t="s">
        <v>46</v>
      </c>
      <c r="C52" s="92" t="s">
        <v>58</v>
      </c>
      <c r="D52" s="22"/>
      <c r="E52" s="23"/>
      <c r="F52" s="93"/>
      <c r="G52" s="9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5"/>
      <c r="B53" s="31" t="s">
        <v>59</v>
      </c>
      <c r="C53" s="92" t="s">
        <v>60</v>
      </c>
      <c r="D53" s="22"/>
      <c r="E53" s="23"/>
      <c r="F53" s="93"/>
      <c r="G53" s="9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5"/>
      <c r="B54" s="31" t="s">
        <v>61</v>
      </c>
      <c r="C54" s="92" t="s">
        <v>47</v>
      </c>
      <c r="D54" s="22"/>
      <c r="E54" s="23"/>
      <c r="F54" s="93"/>
      <c r="G54" s="9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5"/>
      <c r="B55" s="80"/>
      <c r="C55" s="81" t="s">
        <v>62</v>
      </c>
      <c r="D55" s="49"/>
      <c r="E55" s="38"/>
      <c r="F55" s="94">
        <f>SUM(F45:F54)</f>
        <v>0</v>
      </c>
      <c r="G55" s="9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25.5" customHeight="1">
      <c r="A56" s="5"/>
      <c r="B56" s="66" t="s">
        <v>63</v>
      </c>
      <c r="G56" s="9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6.0" customHeight="1">
      <c r="A57" s="5"/>
      <c r="B57" s="95"/>
      <c r="C57" s="95"/>
      <c r="D57" s="95"/>
      <c r="E57" s="95"/>
      <c r="F57" s="95"/>
      <c r="G57" s="9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5"/>
      <c r="B58" s="51" t="s">
        <v>64</v>
      </c>
      <c r="C58" s="7"/>
      <c r="D58" s="7"/>
      <c r="E58" s="7"/>
      <c r="F58" s="8"/>
      <c r="G58" s="9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5"/>
      <c r="B59" s="67">
        <v>3.0</v>
      </c>
      <c r="C59" s="68" t="s">
        <v>65</v>
      </c>
      <c r="D59" s="7"/>
      <c r="E59" s="69"/>
      <c r="F59" s="71" t="s">
        <v>34</v>
      </c>
      <c r="G59" s="9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5"/>
      <c r="B60" s="96" t="s">
        <v>8</v>
      </c>
      <c r="C60" s="54" t="s">
        <v>66</v>
      </c>
      <c r="D60" s="44"/>
      <c r="E60" s="28"/>
      <c r="F60" s="97"/>
      <c r="G60" s="9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25.5" customHeight="1">
      <c r="A61" s="5"/>
      <c r="B61" s="31" t="s">
        <v>10</v>
      </c>
      <c r="C61" s="92" t="s">
        <v>174</v>
      </c>
      <c r="D61" s="22"/>
      <c r="E61" s="23"/>
      <c r="F61" s="93"/>
      <c r="G61" s="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25.5" customHeight="1">
      <c r="A62" s="5"/>
      <c r="B62" s="31" t="s">
        <v>12</v>
      </c>
      <c r="C62" s="92" t="s">
        <v>175</v>
      </c>
      <c r="D62" s="22"/>
      <c r="E62" s="23"/>
      <c r="F62" s="93"/>
      <c r="G62" s="9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40.5" customHeight="1">
      <c r="A63" s="5"/>
      <c r="B63" s="36" t="s">
        <v>14</v>
      </c>
      <c r="C63" s="98" t="s">
        <v>176</v>
      </c>
      <c r="D63" s="49"/>
      <c r="E63" s="38"/>
      <c r="F63" s="99"/>
      <c r="G63" s="9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5"/>
      <c r="B64" s="100"/>
      <c r="C64" s="4"/>
      <c r="D64" s="101" t="s">
        <v>70</v>
      </c>
      <c r="E64" s="7"/>
      <c r="F64" s="102">
        <f>SUM(F60:F63)</f>
        <v>0</v>
      </c>
      <c r="G64" s="9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5"/>
      <c r="B65" s="103" t="s">
        <v>71</v>
      </c>
      <c r="C65" s="104"/>
      <c r="D65" s="104"/>
      <c r="E65" s="104"/>
      <c r="F65" s="104"/>
      <c r="G65" s="9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6.0" customHeight="1">
      <c r="A66" s="5"/>
      <c r="B66" s="4"/>
      <c r="C66" s="4"/>
      <c r="D66" s="4"/>
      <c r="E66" s="4"/>
      <c r="F66" s="4"/>
      <c r="G66" s="9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5"/>
      <c r="B67" s="51" t="s">
        <v>72</v>
      </c>
      <c r="C67" s="7"/>
      <c r="D67" s="7"/>
      <c r="E67" s="7"/>
      <c r="F67" s="8"/>
      <c r="G67" s="9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5"/>
      <c r="B68" s="105" t="s">
        <v>73</v>
      </c>
      <c r="C68" s="7"/>
      <c r="D68" s="7"/>
      <c r="E68" s="7"/>
      <c r="F68" s="8"/>
      <c r="G68" s="9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5"/>
      <c r="B69" s="106" t="s">
        <v>74</v>
      </c>
      <c r="C69" s="107" t="s">
        <v>75</v>
      </c>
      <c r="D69" s="69"/>
      <c r="E69" s="108" t="s">
        <v>76</v>
      </c>
      <c r="F69" s="109" t="s">
        <v>77</v>
      </c>
      <c r="G69" s="9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5"/>
      <c r="B70" s="96" t="s">
        <v>8</v>
      </c>
      <c r="C70" s="54" t="s">
        <v>78</v>
      </c>
      <c r="D70" s="28"/>
      <c r="E70" s="110"/>
      <c r="F70" s="111">
        <f t="shared" ref="F70:F77" si="3">$F$41*E70</f>
        <v>0</v>
      </c>
      <c r="G70" s="9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5"/>
      <c r="B71" s="31" t="s">
        <v>10</v>
      </c>
      <c r="C71" s="112" t="s">
        <v>79</v>
      </c>
      <c r="D71" s="23"/>
      <c r="E71" s="78"/>
      <c r="F71" s="113">
        <f t="shared" si="3"/>
        <v>0</v>
      </c>
      <c r="G71" s="9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5"/>
      <c r="B72" s="31" t="s">
        <v>12</v>
      </c>
      <c r="C72" s="112" t="s">
        <v>80</v>
      </c>
      <c r="D72" s="23"/>
      <c r="E72" s="78"/>
      <c r="F72" s="113">
        <f t="shared" si="3"/>
        <v>0</v>
      </c>
      <c r="G72" s="9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5"/>
      <c r="B73" s="31" t="s">
        <v>14</v>
      </c>
      <c r="C73" s="112" t="s">
        <v>81</v>
      </c>
      <c r="D73" s="23"/>
      <c r="E73" s="78"/>
      <c r="F73" s="113">
        <f t="shared" si="3"/>
        <v>0</v>
      </c>
      <c r="G73" s="9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5"/>
      <c r="B74" s="31" t="s">
        <v>40</v>
      </c>
      <c r="C74" s="112" t="s">
        <v>82</v>
      </c>
      <c r="D74" s="23"/>
      <c r="E74" s="78"/>
      <c r="F74" s="113">
        <f t="shared" si="3"/>
        <v>0</v>
      </c>
      <c r="G74" s="9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5"/>
      <c r="B75" s="31" t="s">
        <v>42</v>
      </c>
      <c r="C75" s="92" t="s">
        <v>83</v>
      </c>
      <c r="D75" s="23"/>
      <c r="E75" s="78"/>
      <c r="F75" s="113">
        <f t="shared" si="3"/>
        <v>0</v>
      </c>
      <c r="G75" s="9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5"/>
      <c r="B76" s="31" t="s">
        <v>44</v>
      </c>
      <c r="C76" s="92" t="s">
        <v>84</v>
      </c>
      <c r="D76" s="23"/>
      <c r="E76" s="78"/>
      <c r="F76" s="113">
        <f t="shared" si="3"/>
        <v>0</v>
      </c>
      <c r="G76" s="9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5"/>
      <c r="B77" s="36" t="s">
        <v>46</v>
      </c>
      <c r="C77" s="114" t="s">
        <v>85</v>
      </c>
      <c r="D77" s="38"/>
      <c r="E77" s="115"/>
      <c r="F77" s="116">
        <f t="shared" si="3"/>
        <v>0</v>
      </c>
      <c r="G77" s="9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5"/>
      <c r="B78" s="4"/>
      <c r="C78" s="117"/>
      <c r="D78" s="118" t="s">
        <v>86</v>
      </c>
      <c r="E78" s="119">
        <f t="shared" ref="E78:F78" si="4">SUM(E70:E77)</f>
        <v>0</v>
      </c>
      <c r="F78" s="102">
        <f t="shared" si="4"/>
        <v>0</v>
      </c>
      <c r="G78" s="9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5"/>
      <c r="B79" s="120" t="s">
        <v>87</v>
      </c>
      <c r="C79" s="104"/>
      <c r="D79" s="104"/>
      <c r="E79" s="104"/>
      <c r="F79" s="104"/>
      <c r="G79" s="9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25.5" customHeight="1">
      <c r="A80" s="5"/>
      <c r="B80" s="103" t="s">
        <v>88</v>
      </c>
      <c r="C80" s="104"/>
      <c r="D80" s="104"/>
      <c r="E80" s="104"/>
      <c r="F80" s="104"/>
      <c r="G80" s="9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5"/>
      <c r="B81" s="66" t="s">
        <v>89</v>
      </c>
      <c r="G81" s="9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6.0" customHeight="1">
      <c r="A82" s="5"/>
      <c r="B82" s="121"/>
      <c r="C82" s="121"/>
      <c r="D82" s="122"/>
      <c r="E82" s="122"/>
      <c r="F82" s="123"/>
      <c r="G82" s="9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5"/>
      <c r="B83" s="105" t="s">
        <v>90</v>
      </c>
      <c r="C83" s="7"/>
      <c r="D83" s="7"/>
      <c r="E83" s="7"/>
      <c r="F83" s="8"/>
      <c r="G83" s="9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5"/>
      <c r="B84" s="124" t="s">
        <v>91</v>
      </c>
      <c r="C84" s="125" t="s">
        <v>92</v>
      </c>
      <c r="D84" s="126"/>
      <c r="E84" s="127" t="s">
        <v>76</v>
      </c>
      <c r="F84" s="128" t="s">
        <v>93</v>
      </c>
      <c r="G84" s="9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5"/>
      <c r="B85" s="129" t="s">
        <v>8</v>
      </c>
      <c r="C85" s="54" t="s">
        <v>177</v>
      </c>
      <c r="D85" s="28"/>
      <c r="E85" s="130"/>
      <c r="F85" s="131">
        <f>$F$41*E85</f>
        <v>0</v>
      </c>
      <c r="G85" s="9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5"/>
      <c r="B86" s="132" t="s">
        <v>10</v>
      </c>
      <c r="C86" s="98" t="s">
        <v>95</v>
      </c>
      <c r="D86" s="38"/>
      <c r="E86" s="133"/>
      <c r="F86" s="134">
        <f>F41*E86</f>
        <v>0</v>
      </c>
      <c r="G86" s="9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5"/>
      <c r="B87" s="135"/>
      <c r="C87" s="135"/>
      <c r="D87" s="136" t="s">
        <v>96</v>
      </c>
      <c r="E87" s="137">
        <f t="shared" ref="E87:F87" si="5">SUM(E85:E86)</f>
        <v>0</v>
      </c>
      <c r="F87" s="138">
        <f t="shared" si="5"/>
        <v>0</v>
      </c>
      <c r="G87" s="9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5"/>
      <c r="B88" s="139" t="s">
        <v>12</v>
      </c>
      <c r="C88" s="140" t="s">
        <v>97</v>
      </c>
      <c r="D88" s="69"/>
      <c r="E88" s="141">
        <f>E78*E87</f>
        <v>0</v>
      </c>
      <c r="F88" s="142">
        <f>E78*F87</f>
        <v>0</v>
      </c>
      <c r="G88" s="9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5"/>
      <c r="B89" s="4"/>
      <c r="C89" s="135"/>
      <c r="D89" s="143" t="s">
        <v>86</v>
      </c>
      <c r="E89" s="144">
        <f t="shared" ref="E89:F89" si="6">SUM(E87:E88)</f>
        <v>0</v>
      </c>
      <c r="F89" s="145">
        <f t="shared" si="6"/>
        <v>0</v>
      </c>
      <c r="G89" s="9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6.0" customHeight="1">
      <c r="A90" s="5"/>
      <c r="B90" s="121"/>
      <c r="C90" s="121"/>
      <c r="D90" s="146"/>
      <c r="E90" s="146"/>
      <c r="F90" s="147"/>
      <c r="G90" s="9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5"/>
      <c r="B91" s="105" t="s">
        <v>98</v>
      </c>
      <c r="C91" s="7"/>
      <c r="D91" s="7"/>
      <c r="E91" s="7"/>
      <c r="F91" s="8"/>
      <c r="G91" s="9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5"/>
      <c r="B92" s="124" t="s">
        <v>99</v>
      </c>
      <c r="C92" s="125" t="s">
        <v>100</v>
      </c>
      <c r="D92" s="126"/>
      <c r="E92" s="127" t="s">
        <v>76</v>
      </c>
      <c r="F92" s="128" t="s">
        <v>101</v>
      </c>
      <c r="G92" s="9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5"/>
      <c r="B93" s="96" t="s">
        <v>8</v>
      </c>
      <c r="C93" s="54" t="s">
        <v>100</v>
      </c>
      <c r="D93" s="28"/>
      <c r="E93" s="130"/>
      <c r="F93" s="148">
        <f>E93*F41</f>
        <v>0</v>
      </c>
      <c r="G93" s="9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5"/>
      <c r="B94" s="36" t="s">
        <v>10</v>
      </c>
      <c r="C94" s="98" t="s">
        <v>102</v>
      </c>
      <c r="D94" s="38"/>
      <c r="E94" s="149">
        <f>E78*E93</f>
        <v>0</v>
      </c>
      <c r="F94" s="150">
        <f>E78*F93</f>
        <v>0</v>
      </c>
      <c r="G94" s="9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5"/>
      <c r="B95" s="121"/>
      <c r="C95" s="4"/>
      <c r="D95" s="118" t="s">
        <v>86</v>
      </c>
      <c r="E95" s="151">
        <f t="shared" ref="E95:F95" si="7">SUM(E93:E94)</f>
        <v>0</v>
      </c>
      <c r="F95" s="152">
        <f t="shared" si="7"/>
        <v>0</v>
      </c>
      <c r="G95" s="9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6.0" customHeight="1">
      <c r="A96" s="5"/>
      <c r="B96" s="42"/>
      <c r="C96" s="135"/>
      <c r="D96" s="146"/>
      <c r="E96" s="146"/>
      <c r="F96" s="147"/>
      <c r="G96" s="9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5"/>
      <c r="B97" s="105" t="s">
        <v>103</v>
      </c>
      <c r="C97" s="7"/>
      <c r="D97" s="7"/>
      <c r="E97" s="7"/>
      <c r="F97" s="8"/>
      <c r="G97" s="9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5"/>
      <c r="B98" s="106" t="s">
        <v>104</v>
      </c>
      <c r="C98" s="107" t="s">
        <v>105</v>
      </c>
      <c r="D98" s="69"/>
      <c r="E98" s="108" t="s">
        <v>76</v>
      </c>
      <c r="F98" s="109" t="s">
        <v>93</v>
      </c>
      <c r="G98" s="9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5"/>
      <c r="B99" s="26" t="s">
        <v>8</v>
      </c>
      <c r="C99" s="88" t="s">
        <v>106</v>
      </c>
      <c r="D99" s="90"/>
      <c r="E99" s="153"/>
      <c r="F99" s="154">
        <f>E99*F41</f>
        <v>0</v>
      </c>
      <c r="G99" s="9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5"/>
      <c r="B100" s="31" t="s">
        <v>10</v>
      </c>
      <c r="C100" s="88" t="s">
        <v>107</v>
      </c>
      <c r="D100" s="90"/>
      <c r="E100" s="155">
        <f>E75*E99</f>
        <v>0</v>
      </c>
      <c r="F100" s="156">
        <f>E75*F99</f>
        <v>0</v>
      </c>
      <c r="G100" s="9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5"/>
      <c r="B101" s="31" t="s">
        <v>12</v>
      </c>
      <c r="C101" s="88" t="s">
        <v>108</v>
      </c>
      <c r="D101" s="90"/>
      <c r="E101" s="157"/>
      <c r="F101" s="156">
        <f>E101*F41</f>
        <v>0</v>
      </c>
      <c r="G101" s="9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5"/>
      <c r="B102" s="31" t="s">
        <v>14</v>
      </c>
      <c r="C102" s="88" t="s">
        <v>109</v>
      </c>
      <c r="D102" s="90"/>
      <c r="E102" s="157"/>
      <c r="F102" s="156">
        <f>E102*F41</f>
        <v>0</v>
      </c>
      <c r="G102" s="9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5"/>
      <c r="B103" s="31" t="s">
        <v>40</v>
      </c>
      <c r="C103" s="88" t="s">
        <v>110</v>
      </c>
      <c r="D103" s="90"/>
      <c r="E103" s="155">
        <f>E78*E102</f>
        <v>0</v>
      </c>
      <c r="F103" s="156">
        <f>E78*F102</f>
        <v>0</v>
      </c>
      <c r="G103" s="9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5"/>
      <c r="B104" s="36" t="s">
        <v>42</v>
      </c>
      <c r="C104" s="158" t="s">
        <v>111</v>
      </c>
      <c r="D104" s="159"/>
      <c r="E104" s="133"/>
      <c r="F104" s="150">
        <f>E104*F41</f>
        <v>0</v>
      </c>
      <c r="G104" s="9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5"/>
      <c r="B105" s="4"/>
      <c r="C105" s="121"/>
      <c r="D105" s="160" t="s">
        <v>112</v>
      </c>
      <c r="E105" s="161">
        <f t="shared" ref="E105:F105" si="8">SUM(E99:E104)</f>
        <v>0</v>
      </c>
      <c r="F105" s="162">
        <f t="shared" si="8"/>
        <v>0</v>
      </c>
      <c r="G105" s="9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6.0" customHeight="1">
      <c r="A106" s="5"/>
      <c r="B106" s="42"/>
      <c r="C106" s="135"/>
      <c r="D106" s="146"/>
      <c r="E106" s="146"/>
      <c r="F106" s="147"/>
      <c r="G106" s="9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5"/>
      <c r="B107" s="105" t="s">
        <v>113</v>
      </c>
      <c r="C107" s="7"/>
      <c r="D107" s="7"/>
      <c r="E107" s="7"/>
      <c r="F107" s="8"/>
      <c r="G107" s="9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25.5" customHeight="1">
      <c r="A108" s="5"/>
      <c r="B108" s="106" t="s">
        <v>114</v>
      </c>
      <c r="C108" s="107" t="s">
        <v>115</v>
      </c>
      <c r="D108" s="69"/>
      <c r="E108" s="108" t="s">
        <v>76</v>
      </c>
      <c r="F108" s="109" t="s">
        <v>93</v>
      </c>
      <c r="G108" s="9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5"/>
      <c r="B109" s="96" t="s">
        <v>8</v>
      </c>
      <c r="C109" s="54" t="s">
        <v>116</v>
      </c>
      <c r="D109" s="28"/>
      <c r="E109" s="163"/>
      <c r="F109" s="148">
        <f t="shared" ref="F109:F114" si="9">(E109*$F$41)</f>
        <v>0</v>
      </c>
      <c r="G109" s="9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5"/>
      <c r="B110" s="31" t="s">
        <v>10</v>
      </c>
      <c r="C110" s="92" t="s">
        <v>117</v>
      </c>
      <c r="D110" s="23"/>
      <c r="E110" s="157"/>
      <c r="F110" s="156">
        <f t="shared" si="9"/>
        <v>0</v>
      </c>
      <c r="G110" s="9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5"/>
      <c r="B111" s="31" t="s">
        <v>12</v>
      </c>
      <c r="C111" s="92" t="s">
        <v>118</v>
      </c>
      <c r="D111" s="23"/>
      <c r="E111" s="157"/>
      <c r="F111" s="156">
        <f t="shared" si="9"/>
        <v>0</v>
      </c>
      <c r="G111" s="9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5"/>
      <c r="B112" s="31" t="s">
        <v>14</v>
      </c>
      <c r="C112" s="92" t="s">
        <v>119</v>
      </c>
      <c r="D112" s="23"/>
      <c r="E112" s="157"/>
      <c r="F112" s="156">
        <f t="shared" si="9"/>
        <v>0</v>
      </c>
      <c r="G112" s="9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5"/>
      <c r="B113" s="31" t="s">
        <v>40</v>
      </c>
      <c r="C113" s="92" t="s">
        <v>120</v>
      </c>
      <c r="D113" s="23"/>
      <c r="E113" s="157"/>
      <c r="F113" s="156">
        <f t="shared" si="9"/>
        <v>0</v>
      </c>
      <c r="G113" s="9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5"/>
      <c r="B114" s="36" t="s">
        <v>42</v>
      </c>
      <c r="C114" s="98" t="s">
        <v>47</v>
      </c>
      <c r="D114" s="38"/>
      <c r="E114" s="133"/>
      <c r="F114" s="150">
        <f t="shared" si="9"/>
        <v>0</v>
      </c>
      <c r="G114" s="9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5"/>
      <c r="B115" s="4"/>
      <c r="C115" s="164"/>
      <c r="D115" s="165" t="s">
        <v>96</v>
      </c>
      <c r="E115" s="166">
        <f t="shared" ref="E115:F115" si="10">SUM(E109:E114)</f>
        <v>0</v>
      </c>
      <c r="F115" s="167">
        <f t="shared" si="10"/>
        <v>0</v>
      </c>
      <c r="G115" s="9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5"/>
      <c r="B116" s="136" t="s">
        <v>44</v>
      </c>
      <c r="C116" s="168" t="s">
        <v>121</v>
      </c>
      <c r="D116" s="69"/>
      <c r="E116" s="141">
        <f>E78*E115</f>
        <v>0</v>
      </c>
      <c r="F116" s="169">
        <f>E78*F115</f>
        <v>0</v>
      </c>
      <c r="G116" s="9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5"/>
      <c r="B117" s="4"/>
      <c r="C117" s="4"/>
      <c r="D117" s="170" t="s">
        <v>86</v>
      </c>
      <c r="E117" s="171">
        <f t="shared" ref="E117:F117" si="11">SUM(E115:E116)</f>
        <v>0</v>
      </c>
      <c r="F117" s="172">
        <f t="shared" si="11"/>
        <v>0</v>
      </c>
      <c r="G117" s="9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6.0" customHeight="1">
      <c r="A118" s="5"/>
      <c r="B118" s="42"/>
      <c r="C118" s="135"/>
      <c r="D118" s="146"/>
      <c r="E118" s="146"/>
      <c r="F118" s="147"/>
      <c r="G118" s="9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3.5" customHeight="1">
      <c r="A119" s="5"/>
      <c r="B119" s="173" t="s">
        <v>122</v>
      </c>
      <c r="C119" s="11"/>
      <c r="D119" s="11"/>
      <c r="E119" s="11"/>
      <c r="F119" s="12"/>
      <c r="G119" s="9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5"/>
      <c r="B120" s="106">
        <v>4.0</v>
      </c>
      <c r="C120" s="107" t="s">
        <v>123</v>
      </c>
      <c r="D120" s="69"/>
      <c r="E120" s="108" t="s">
        <v>76</v>
      </c>
      <c r="F120" s="109" t="s">
        <v>124</v>
      </c>
      <c r="G120" s="9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5"/>
      <c r="B121" s="174" t="s">
        <v>74</v>
      </c>
      <c r="C121" s="27" t="s">
        <v>125</v>
      </c>
      <c r="D121" s="28"/>
      <c r="E121" s="175">
        <f t="shared" ref="E121:F121" si="12">E78</f>
        <v>0</v>
      </c>
      <c r="F121" s="176">
        <f t="shared" si="12"/>
        <v>0</v>
      </c>
      <c r="G121" s="9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5"/>
      <c r="B122" s="77" t="s">
        <v>91</v>
      </c>
      <c r="C122" s="32" t="s">
        <v>126</v>
      </c>
      <c r="D122" s="23"/>
      <c r="E122" s="177">
        <f t="shared" ref="E122:F122" si="13">E89</f>
        <v>0</v>
      </c>
      <c r="F122" s="178">
        <f t="shared" si="13"/>
        <v>0</v>
      </c>
      <c r="G122" s="9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5"/>
      <c r="B123" s="77" t="s">
        <v>99</v>
      </c>
      <c r="C123" s="32" t="s">
        <v>127</v>
      </c>
      <c r="D123" s="23"/>
      <c r="E123" s="177">
        <f t="shared" ref="E123:F123" si="14">E95</f>
        <v>0</v>
      </c>
      <c r="F123" s="179">
        <f t="shared" si="14"/>
        <v>0</v>
      </c>
      <c r="G123" s="9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5"/>
      <c r="B124" s="77" t="s">
        <v>104</v>
      </c>
      <c r="C124" s="32" t="s">
        <v>128</v>
      </c>
      <c r="D124" s="23"/>
      <c r="E124" s="177">
        <f t="shared" ref="E124:F124" si="15">E105</f>
        <v>0</v>
      </c>
      <c r="F124" s="179">
        <f t="shared" si="15"/>
        <v>0</v>
      </c>
      <c r="G124" s="9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5"/>
      <c r="B125" s="180" t="s">
        <v>114</v>
      </c>
      <c r="C125" s="37" t="s">
        <v>129</v>
      </c>
      <c r="D125" s="38"/>
      <c r="E125" s="181">
        <f t="shared" ref="E125:F125" si="16">E117</f>
        <v>0</v>
      </c>
      <c r="F125" s="182">
        <f t="shared" si="16"/>
        <v>0</v>
      </c>
      <c r="G125" s="9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5"/>
      <c r="B126" s="4"/>
      <c r="C126" s="42"/>
      <c r="D126" s="143" t="s">
        <v>86</v>
      </c>
      <c r="E126" s="144">
        <f t="shared" ref="E126:F126" si="17">SUM(E121:E125)</f>
        <v>0</v>
      </c>
      <c r="F126" s="183">
        <f t="shared" si="17"/>
        <v>0</v>
      </c>
      <c r="G126" s="9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5"/>
      <c r="B127" s="135"/>
      <c r="C127" s="135"/>
      <c r="D127" s="135"/>
      <c r="E127" s="135"/>
      <c r="F127" s="135"/>
      <c r="G127" s="9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3.5" customHeight="1">
      <c r="A128" s="5"/>
      <c r="B128" s="173" t="s">
        <v>130</v>
      </c>
      <c r="C128" s="11"/>
      <c r="D128" s="11"/>
      <c r="E128" s="11"/>
      <c r="F128" s="12"/>
      <c r="G128" s="9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5"/>
      <c r="B129" s="106">
        <v>5.0</v>
      </c>
      <c r="C129" s="107" t="s">
        <v>131</v>
      </c>
      <c r="D129" s="69"/>
      <c r="E129" s="108" t="s">
        <v>76</v>
      </c>
      <c r="F129" s="109" t="s">
        <v>101</v>
      </c>
      <c r="G129" s="9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54.0" customHeight="1">
      <c r="A130" s="5"/>
      <c r="B130" s="184" t="s">
        <v>8</v>
      </c>
      <c r="C130" s="185" t="s">
        <v>178</v>
      </c>
      <c r="D130" s="28"/>
      <c r="E130" s="130"/>
      <c r="F130" s="186">
        <f>(F41+F55+F64+F126)*E130</f>
        <v>0</v>
      </c>
      <c r="G130" s="9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5"/>
      <c r="B131" s="53" t="s">
        <v>10</v>
      </c>
      <c r="C131" s="187" t="s">
        <v>133</v>
      </c>
      <c r="D131" s="23"/>
      <c r="E131" s="188"/>
      <c r="F131" s="189"/>
      <c r="G131" s="9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5"/>
      <c r="B132" s="190"/>
      <c r="C132" s="191" t="s">
        <v>134</v>
      </c>
      <c r="D132" s="23"/>
      <c r="E132" s="192"/>
      <c r="F132" s="193"/>
      <c r="G132" s="9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5"/>
      <c r="B133" s="31"/>
      <c r="C133" s="92" t="s">
        <v>135</v>
      </c>
      <c r="D133" s="23"/>
      <c r="E133" s="157"/>
      <c r="F133" s="156">
        <f t="shared" ref="F133:F134" si="18">($F$41+$F$55+$F$64+$F$126+$F$130+$F$141)/$E$140*E133</f>
        <v>0</v>
      </c>
      <c r="G133" s="9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5"/>
      <c r="B134" s="31"/>
      <c r="C134" s="92" t="s">
        <v>136</v>
      </c>
      <c r="D134" s="23"/>
      <c r="E134" s="157"/>
      <c r="F134" s="156">
        <f t="shared" si="18"/>
        <v>0</v>
      </c>
      <c r="G134" s="9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5"/>
      <c r="B135" s="190"/>
      <c r="C135" s="191" t="s">
        <v>137</v>
      </c>
      <c r="D135" s="23"/>
      <c r="E135" s="192"/>
      <c r="F135" s="193"/>
      <c r="G135" s="9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5"/>
      <c r="B136" s="31"/>
      <c r="C136" s="92" t="s">
        <v>138</v>
      </c>
      <c r="D136" s="23"/>
      <c r="E136" s="157"/>
      <c r="F136" s="156">
        <f>($F$41+$F$55+$F$64+$F$126+$F$130+$F$141)/$E$140*E136</f>
        <v>0</v>
      </c>
      <c r="G136" s="9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5"/>
      <c r="B137" s="190"/>
      <c r="C137" s="191" t="s">
        <v>139</v>
      </c>
      <c r="D137" s="23"/>
      <c r="E137" s="192"/>
      <c r="F137" s="193"/>
      <c r="G137" s="9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5"/>
      <c r="B138" s="31"/>
      <c r="C138" s="191" t="s">
        <v>140</v>
      </c>
      <c r="D138" s="23"/>
      <c r="E138" s="157">
        <v>0.0</v>
      </c>
      <c r="F138" s="156">
        <f>($F$41+$F$55+$F$64+$F$126+$F$130+$F$141)/$E$140*E138</f>
        <v>0</v>
      </c>
      <c r="G138" s="9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5"/>
      <c r="B139" s="31"/>
      <c r="C139" s="92" t="s">
        <v>141</v>
      </c>
      <c r="D139" s="23"/>
      <c r="E139" s="155">
        <f>+E133+E134+E136+E138</f>
        <v>0</v>
      </c>
      <c r="F139" s="194">
        <f>SUM(F133,F134,F136,F138,)</f>
        <v>0</v>
      </c>
      <c r="G139" s="9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5"/>
      <c r="B140" s="195" t="s">
        <v>142</v>
      </c>
      <c r="C140" s="22"/>
      <c r="D140" s="23"/>
      <c r="E140" s="196">
        <f>1-(E139/100%)</f>
        <v>1</v>
      </c>
      <c r="F140" s="156"/>
      <c r="G140" s="9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"/>
      <c r="B141" s="197" t="s">
        <v>12</v>
      </c>
      <c r="C141" s="198" t="s">
        <v>143</v>
      </c>
      <c r="D141" s="38"/>
      <c r="E141" s="133"/>
      <c r="F141" s="199">
        <f>(F41+F55+F64+F126+F130)*E141</f>
        <v>0</v>
      </c>
      <c r="G141" s="9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5"/>
      <c r="B142" s="42"/>
      <c r="C142" s="4"/>
      <c r="D142" s="4"/>
      <c r="E142" s="200" t="s">
        <v>86</v>
      </c>
      <c r="F142" s="169">
        <f>+F130+F139+F141</f>
        <v>0</v>
      </c>
      <c r="G142" s="9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5"/>
      <c r="B143" s="66" t="s">
        <v>144</v>
      </c>
      <c r="G143" s="9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5"/>
      <c r="B144" s="66" t="s">
        <v>145</v>
      </c>
      <c r="G144" s="9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5"/>
      <c r="B145" s="4"/>
      <c r="C145" s="4"/>
      <c r="D145" s="4"/>
      <c r="E145" s="4"/>
      <c r="F145" s="4"/>
      <c r="G145" s="9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3.5" customHeight="1">
      <c r="A146" s="5"/>
      <c r="B146" s="173" t="s">
        <v>146</v>
      </c>
      <c r="C146" s="11"/>
      <c r="D146" s="11"/>
      <c r="E146" s="11"/>
      <c r="F146" s="12"/>
      <c r="G146" s="9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3.5" customHeight="1">
      <c r="A147" s="5"/>
      <c r="B147" s="106"/>
      <c r="C147" s="107" t="s">
        <v>147</v>
      </c>
      <c r="D147" s="7"/>
      <c r="E147" s="69"/>
      <c r="F147" s="109" t="s">
        <v>101</v>
      </c>
      <c r="G147" s="9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5"/>
      <c r="B148" s="72" t="s">
        <v>8</v>
      </c>
      <c r="C148" s="73" t="s">
        <v>148</v>
      </c>
      <c r="D148" s="201"/>
      <c r="E148" s="74"/>
      <c r="F148" s="202">
        <f>F41</f>
        <v>0</v>
      </c>
      <c r="G148" s="9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5"/>
      <c r="B149" s="77" t="s">
        <v>10</v>
      </c>
      <c r="C149" s="32" t="s">
        <v>149</v>
      </c>
      <c r="D149" s="22"/>
      <c r="E149" s="23"/>
      <c r="F149" s="178">
        <f>F55</f>
        <v>0</v>
      </c>
      <c r="G149" s="9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5"/>
      <c r="B150" s="77" t="s">
        <v>12</v>
      </c>
      <c r="C150" s="32" t="s">
        <v>150</v>
      </c>
      <c r="D150" s="22"/>
      <c r="E150" s="23"/>
      <c r="F150" s="178">
        <f>F64</f>
        <v>0</v>
      </c>
      <c r="G150" s="9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5"/>
      <c r="B151" s="180" t="s">
        <v>14</v>
      </c>
      <c r="C151" s="37" t="s">
        <v>151</v>
      </c>
      <c r="D151" s="49"/>
      <c r="E151" s="38"/>
      <c r="F151" s="203">
        <f>F126</f>
        <v>0</v>
      </c>
      <c r="G151" s="9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0" customHeight="1">
      <c r="A152" s="5"/>
      <c r="B152" s="4"/>
      <c r="C152" s="85"/>
      <c r="D152" s="204" t="s">
        <v>152</v>
      </c>
      <c r="E152" s="159"/>
      <c r="F152" s="162">
        <f>SUM(F148:F151)</f>
        <v>0</v>
      </c>
      <c r="G152" s="9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5"/>
      <c r="B153" s="205" t="s">
        <v>153</v>
      </c>
      <c r="C153" s="140" t="s">
        <v>154</v>
      </c>
      <c r="D153" s="7"/>
      <c r="E153" s="69"/>
      <c r="F153" s="172">
        <f>(F130+F139+F141)</f>
        <v>0</v>
      </c>
      <c r="G153" s="9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5"/>
      <c r="B154" s="4"/>
      <c r="C154" s="206"/>
      <c r="D154" s="207" t="s">
        <v>155</v>
      </c>
      <c r="E154" s="90"/>
      <c r="F154" s="208">
        <f>(F152+F153)</f>
        <v>0</v>
      </c>
      <c r="G154" s="9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5"/>
      <c r="B155" s="4"/>
      <c r="C155" s="206"/>
      <c r="D155" s="209" t="s">
        <v>156</v>
      </c>
      <c r="E155" s="23"/>
      <c r="F155" s="210">
        <f>F154/220</f>
        <v>0</v>
      </c>
      <c r="G155" s="9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5"/>
      <c r="B156" s="4"/>
      <c r="C156" s="206"/>
      <c r="D156" s="211" t="s">
        <v>157</v>
      </c>
      <c r="E156" s="38"/>
      <c r="F156" s="212">
        <f>F154*12</f>
        <v>0</v>
      </c>
      <c r="G156" s="9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213"/>
      <c r="B157" s="214"/>
      <c r="C157" s="214"/>
      <c r="D157" s="214"/>
      <c r="E157" s="214"/>
      <c r="F157" s="214"/>
      <c r="G157" s="215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0">
    <mergeCell ref="B2:F2"/>
    <mergeCell ref="B3:F3"/>
    <mergeCell ref="B4:F4"/>
    <mergeCell ref="B6:F6"/>
    <mergeCell ref="D8:F8"/>
    <mergeCell ref="D9:F9"/>
    <mergeCell ref="B11:F11"/>
    <mergeCell ref="C12:D12"/>
    <mergeCell ref="E12:F12"/>
    <mergeCell ref="C13:D13"/>
    <mergeCell ref="E13:F13"/>
    <mergeCell ref="C14:D14"/>
    <mergeCell ref="E14:F14"/>
    <mergeCell ref="C15:D15"/>
    <mergeCell ref="E15:F15"/>
    <mergeCell ref="B17:F17"/>
    <mergeCell ref="B18:D18"/>
    <mergeCell ref="E18:F18"/>
    <mergeCell ref="B19:D19"/>
    <mergeCell ref="E19:F19"/>
    <mergeCell ref="E20:F20"/>
    <mergeCell ref="B20:D20"/>
    <mergeCell ref="B22:F22"/>
    <mergeCell ref="B23:F23"/>
    <mergeCell ref="B24:F24"/>
    <mergeCell ref="C25:D25"/>
    <mergeCell ref="E25:F25"/>
    <mergeCell ref="C26:D26"/>
    <mergeCell ref="C27:D27"/>
    <mergeCell ref="E27:F27"/>
    <mergeCell ref="C28:D28"/>
    <mergeCell ref="E28:F28"/>
    <mergeCell ref="B29:F29"/>
    <mergeCell ref="B31:F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B43:F43"/>
    <mergeCell ref="C44:E44"/>
    <mergeCell ref="C45:E45"/>
    <mergeCell ref="C46:E46"/>
    <mergeCell ref="C47:E47"/>
    <mergeCell ref="C99:D99"/>
    <mergeCell ref="C100:D100"/>
    <mergeCell ref="C101:D101"/>
    <mergeCell ref="C102:D102"/>
    <mergeCell ref="C103:D103"/>
    <mergeCell ref="C104:D104"/>
    <mergeCell ref="B107:F107"/>
    <mergeCell ref="C108:D108"/>
    <mergeCell ref="C109:D109"/>
    <mergeCell ref="C110:D110"/>
    <mergeCell ref="C111:D111"/>
    <mergeCell ref="C112:D112"/>
    <mergeCell ref="C113:D113"/>
    <mergeCell ref="C114:D114"/>
    <mergeCell ref="C116:D116"/>
    <mergeCell ref="B119:F119"/>
    <mergeCell ref="C120:D120"/>
    <mergeCell ref="C121:D121"/>
    <mergeCell ref="C122:D122"/>
    <mergeCell ref="C123:D123"/>
    <mergeCell ref="C124:D124"/>
    <mergeCell ref="C125:D125"/>
    <mergeCell ref="B128:F128"/>
    <mergeCell ref="C129:D129"/>
    <mergeCell ref="C130:D130"/>
    <mergeCell ref="C131:D131"/>
    <mergeCell ref="C132:D132"/>
    <mergeCell ref="C133:D133"/>
    <mergeCell ref="C150:E150"/>
    <mergeCell ref="C151:E151"/>
    <mergeCell ref="D152:E152"/>
    <mergeCell ref="C153:E153"/>
    <mergeCell ref="D154:E154"/>
    <mergeCell ref="D155:E155"/>
    <mergeCell ref="D156:E156"/>
    <mergeCell ref="C141:D141"/>
    <mergeCell ref="B143:F143"/>
    <mergeCell ref="B144:F144"/>
    <mergeCell ref="B146:F146"/>
    <mergeCell ref="C147:E147"/>
    <mergeCell ref="C148:E148"/>
    <mergeCell ref="C149:E149"/>
    <mergeCell ref="C48:E48"/>
    <mergeCell ref="C49:E49"/>
    <mergeCell ref="C50:E50"/>
    <mergeCell ref="C51:E51"/>
    <mergeCell ref="C52:E52"/>
    <mergeCell ref="C53:E53"/>
    <mergeCell ref="C54:E54"/>
    <mergeCell ref="C55:E55"/>
    <mergeCell ref="B56:F56"/>
    <mergeCell ref="B58:F58"/>
    <mergeCell ref="C59:E59"/>
    <mergeCell ref="C60:E60"/>
    <mergeCell ref="C61:E61"/>
    <mergeCell ref="C62:E62"/>
    <mergeCell ref="C63:E63"/>
    <mergeCell ref="D64:E64"/>
    <mergeCell ref="B65:F65"/>
    <mergeCell ref="B67:F67"/>
    <mergeCell ref="B68:F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B79:F79"/>
    <mergeCell ref="B80:F80"/>
    <mergeCell ref="B81:F81"/>
    <mergeCell ref="B83:F83"/>
    <mergeCell ref="C84:D84"/>
    <mergeCell ref="C85:D85"/>
    <mergeCell ref="C86:D86"/>
    <mergeCell ref="C88:D88"/>
    <mergeCell ref="B91:F91"/>
    <mergeCell ref="C92:D92"/>
    <mergeCell ref="C93:D93"/>
    <mergeCell ref="C94:D94"/>
    <mergeCell ref="B97:F97"/>
    <mergeCell ref="C98:D98"/>
    <mergeCell ref="C134:D134"/>
    <mergeCell ref="C135:D135"/>
    <mergeCell ref="C136:D136"/>
    <mergeCell ref="C137:D137"/>
    <mergeCell ref="C138:D138"/>
    <mergeCell ref="C139:D139"/>
    <mergeCell ref="B140:D140"/>
  </mergeCells>
  <printOptions horizontalCentered="1"/>
  <pageMargins bottom="0.5905511811023623" footer="0.0" header="0.0" left="0.984251968503937" right="0.3937007874015748" top="0.5905511811023623"/>
  <pageSetup fitToHeight="0" paperSize="9" orientation="portrait"/>
  <headerFooter>
    <oddFooter>&amp;R&amp;P de 3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2013-12-04T17:42:05Z</dcterms:created>
  <dc:creator>WELLINGTON DE LIMA SILVA</dc:creator>
</cp:coreProperties>
</file>